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870" yWindow="420" windowWidth="19440" windowHeight="9780" tabRatio="718" activeTab="4"/>
  </bookViews>
  <sheets>
    <sheet name="Паспорт Проекта" sheetId="3" r:id="rId1"/>
    <sheet name="План-график № 1" sheetId="1" r:id="rId2"/>
    <sheet name="план  контр событий проект" sheetId="4" r:id="rId3"/>
    <sheet name="Состав рабочей группы проекта" sheetId="2" r:id="rId4"/>
    <sheet name="Отчет  2 кв 2019 (2)" sheetId="10" r:id="rId5"/>
  </sheets>
  <externalReferences>
    <externalReference r:id="rId6"/>
  </externalReferences>
  <definedNames>
    <definedName name="_xlnm.Print_Titles" localSheetId="1">'План-график № 1'!$16:$17</definedName>
    <definedName name="_xlnm.Print_Area" localSheetId="0">'Паспорт Проекта'!$A$1:$C$28</definedName>
    <definedName name="_xlnm.Print_Area" localSheetId="2">'план  контр событий проект'!$A$1:$E$17</definedName>
    <definedName name="_xlnm.Print_Area" localSheetId="1">'План-график № 1'!$A$1:$S$43</definedName>
    <definedName name="_xlnm.Print_Area" localSheetId="3">'Состав рабочей группы проекта'!$A$1:$E$12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10"/>
  <c r="B7" i="1"/>
  <c r="B29" i="10"/>
  <c r="C28"/>
  <c r="B28"/>
  <c r="C27"/>
  <c r="B27"/>
  <c r="C26"/>
  <c r="B26"/>
  <c r="C25"/>
  <c r="B25"/>
  <c r="B24"/>
  <c r="C23"/>
  <c r="B23"/>
  <c r="C22"/>
  <c r="B22"/>
  <c r="C21"/>
  <c r="B21"/>
  <c r="B20"/>
  <c r="C19"/>
  <c r="B19"/>
  <c r="C18"/>
  <c r="B18"/>
  <c r="C17"/>
  <c r="B17"/>
  <c r="C16"/>
  <c r="B16"/>
  <c r="C15"/>
  <c r="B15"/>
  <c r="B14"/>
  <c r="C13"/>
  <c r="B13"/>
  <c r="C12"/>
  <c r="B12"/>
  <c r="C11"/>
  <c r="B11"/>
  <c r="B10"/>
  <c r="B9"/>
  <c r="E37" i="1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C10" i="2" l="1"/>
  <c r="C9"/>
  <c r="B9"/>
  <c r="C8"/>
  <c r="B8"/>
  <c r="C7"/>
  <c r="B7"/>
  <c r="C6"/>
  <c r="A4"/>
  <c r="E6" i="4" l="1"/>
</calcChain>
</file>

<file path=xl/sharedStrings.xml><?xml version="1.0" encoding="utf-8"?>
<sst xmlns="http://schemas.openxmlformats.org/spreadsheetml/2006/main" count="197" uniqueCount="134">
  <si>
    <t>Название проекта</t>
  </si>
  <si>
    <t>Менеджер проекта</t>
  </si>
  <si>
    <t>Конечный результат проекта</t>
  </si>
  <si>
    <t>Дата начала</t>
  </si>
  <si>
    <t>Срок выполнения</t>
  </si>
  <si>
    <t>Общий прогресс</t>
  </si>
  <si>
    <t>Ответственное лицо</t>
  </si>
  <si>
    <t>Дни</t>
  </si>
  <si>
    <t>Статус</t>
  </si>
  <si>
    <t>Наименование проекта</t>
  </si>
  <si>
    <t>Руководитель проекта</t>
  </si>
  <si>
    <t>Руководитель блока мероприятий</t>
  </si>
  <si>
    <t>Участники проекта</t>
  </si>
  <si>
    <t>Основания для инициации проекта</t>
  </si>
  <si>
    <t>Цель (цели) проекта</t>
  </si>
  <si>
    <t>Задачи проекта</t>
  </si>
  <si>
    <t>Результат (результаты) проекта</t>
  </si>
  <si>
    <t>Критерии успеха проекта</t>
  </si>
  <si>
    <t>Период реализации проекта</t>
  </si>
  <si>
    <t>Риски реализации проекта</t>
  </si>
  <si>
    <t>Взаимосвязь с другими проектами</t>
  </si>
  <si>
    <t>ОПИСАНИЕ Проекта</t>
  </si>
  <si>
    <t>Текущая дата:</t>
  </si>
  <si>
    <t>Промежуточный результат (дата):</t>
  </si>
  <si>
    <t>Промежуточный прогресс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</si>
  <si>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</si>
  <si>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</si>
  <si>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</si>
  <si>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</si>
  <si>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</si>
  <si>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</si>
  <si>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</si>
  <si>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</si>
  <si>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</si>
  <si>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</si>
  <si>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</si>
  <si>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</si>
  <si>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Апрель - Декабрь</t>
  </si>
  <si>
    <t>2019 год</t>
  </si>
  <si>
    <t>2020 год</t>
  </si>
  <si>
    <t>Январь - Декабрь</t>
  </si>
  <si>
    <t>Задачи / Мероприятия</t>
  </si>
  <si>
    <t xml:space="preserve">Состав рабочей группы проекта: </t>
  </si>
  <si>
    <t>№ п/п</t>
  </si>
  <si>
    <t>Наименование проектной роли</t>
  </si>
  <si>
    <t>Процент загрузки на проекте</t>
  </si>
  <si>
    <t>ФИО должностного лица</t>
  </si>
  <si>
    <t>Название подразделения и должности</t>
  </si>
  <si>
    <t xml:space="preserve">План контрольных событий проекта: </t>
  </si>
  <si>
    <t>Наименование задачи / контрольного события</t>
  </si>
  <si>
    <t>Ответственный исполнитель</t>
  </si>
  <si>
    <t>Дата решения задачи / наступления контрольного события</t>
  </si>
  <si>
    <t>К:</t>
  </si>
  <si>
    <t>Контроль</t>
  </si>
  <si>
    <t>Переход на централизованную автоматическую систему видеонаблюдения при охране объектов муниципальной собственности</t>
  </si>
  <si>
    <t>Финансовое управление администрации МО Новокубанский район</t>
  </si>
  <si>
    <t>Подготовка проектно-сметной документации по установке охранного оборудования</t>
  </si>
  <si>
    <t>В.А.Шевелев</t>
  </si>
  <si>
    <t xml:space="preserve">Согласование объектов, предварительный расчет бюджета </t>
  </si>
  <si>
    <t>Заключение договоров с подрядными организациями на установку охранного оборудования</t>
  </si>
  <si>
    <t>Установка (монтаж) охранного оборудования на объектах</t>
  </si>
  <si>
    <t>Процесс оптимизации персонала</t>
  </si>
  <si>
    <t>Уведомление работников (сторожей) о сокращении должностей ночных сторожей (за 2 месяца)</t>
  </si>
  <si>
    <t>С.А.Мартыненко</t>
  </si>
  <si>
    <t>Переход на автоматизированную охрану</t>
  </si>
  <si>
    <t xml:space="preserve">Заключение Соглашений между Ситуационным центром и муниципальными учреждениями </t>
  </si>
  <si>
    <t>Заключение контрактов с организацией на обслуживание охранной сигнализации</t>
  </si>
  <si>
    <t>Окончание реализации проекта</t>
  </si>
  <si>
    <t xml:space="preserve">- Бюджетный отдел Финансового управления администрации муниципального образования Новокубанский район;
- Управление образования администрации муниципального образования Новокубанский район;
- МКУ "Ситуационный центр муниципального образования Новокубанского района".
</t>
  </si>
  <si>
    <t>- Реализация программных меропритий эффективности управления муниципальными финансами;
- План по оптимизации и сбалансированности расходов бюджета.</t>
  </si>
  <si>
    <t>Финансовое обеспечение этапов реализации проекта</t>
  </si>
  <si>
    <t>Управление образования администрации муниципального образования Новокубанский район</t>
  </si>
  <si>
    <t>МКУ "Ситуационный центр муниципального образования Новокубанский район"</t>
  </si>
  <si>
    <t>- Переход на централизованную автоматическую систему видеонаблюдения объектов муниципальной собственности в сроки установленные проектом</t>
  </si>
  <si>
    <t xml:space="preserve">- Снижение расходов муниципального бюджета на содержание штата сторожей - Увеличение общего охвата социально значимых объектов системой видеонаблюдения; - повышение безопасности на территории муниципального образования </t>
  </si>
  <si>
    <t>Краткое наименование</t>
  </si>
  <si>
    <t>ЦАС "Видеонаблюдение"</t>
  </si>
  <si>
    <t>Установка, приобретение и подключение оборудования</t>
  </si>
  <si>
    <r>
      <rPr>
        <b/>
        <u/>
        <sz val="14"/>
        <color theme="1"/>
        <rFont val="Times New Roman"/>
        <family val="1"/>
        <charset val="204"/>
      </rPr>
      <t>БЛОК:</t>
    </r>
    <r>
      <rPr>
        <b/>
        <sz val="14"/>
        <color theme="1"/>
        <rFont val="Times New Roman"/>
        <family val="1"/>
        <charset val="204"/>
      </rPr>
      <t xml:space="preserve"> Установка, приобретение и подключение оборудования;
</t>
    </r>
    <r>
      <rPr>
        <b/>
        <u/>
        <sz val="14"/>
        <color theme="1"/>
        <rFont val="Times New Roman"/>
        <family val="1"/>
        <charset val="204"/>
      </rPr>
      <t>БЛОК:</t>
    </r>
    <r>
      <rPr>
        <b/>
        <sz val="14"/>
        <color theme="1"/>
        <rFont val="Times New Roman"/>
        <family val="1"/>
        <charset val="204"/>
      </rPr>
      <t xml:space="preserve"> Процесс оптимизации персонала;
</t>
    </r>
    <r>
      <rPr>
        <b/>
        <u/>
        <sz val="14"/>
        <color theme="1"/>
        <rFont val="Times New Roman"/>
        <family val="1"/>
        <charset val="204"/>
      </rPr>
      <t>БЛОК:</t>
    </r>
    <r>
      <rPr>
        <b/>
        <sz val="14"/>
        <color theme="1"/>
        <rFont val="Times New Roman"/>
        <family val="1"/>
        <charset val="204"/>
      </rPr>
      <t xml:space="preserve"> Переход на автоматизированную охрану - </t>
    </r>
    <r>
      <rPr>
        <sz val="14"/>
        <color theme="1"/>
        <rFont val="Times New Roman"/>
        <family val="1"/>
        <charset val="204"/>
      </rPr>
      <t>Управление образования администрации МО Новокубанский район - Шевелев Валерий Александрович</t>
    </r>
  </si>
  <si>
    <t xml:space="preserve">Доведение субсидий до муниципальных учреждений, издание приказа о выделении денежных средств </t>
  </si>
  <si>
    <t>Анализ муниципальных образовательных учреждений, с целью выбора для включения в проект</t>
  </si>
  <si>
    <t>Ввод в эксплуатацию установленного оборудования, подписание актов выполненных работ</t>
  </si>
  <si>
    <t>Оплата услуг подрядной организации</t>
  </si>
  <si>
    <t>Издание приказа о внесении изменений в штатное расписание (сокращение должностей сторожа)</t>
  </si>
  <si>
    <t>Вывод сигнала с систем видео наблюдения образовательных организаций на систему отслеживания Ситуационного центра</t>
  </si>
  <si>
    <t>Фактическое сокращение лиц, занимавших должности сторожей</t>
  </si>
  <si>
    <t>Примечание</t>
  </si>
  <si>
    <t>Переход на автоматизированную охрану  6 учреждений</t>
  </si>
  <si>
    <t>Установка и введение объектов видеонаблюдения в 6 муниципальных учреждениях</t>
  </si>
  <si>
    <t>УТВЕРЖДАЮ:</t>
  </si>
  <si>
    <t>Глава муниципального образования</t>
  </si>
  <si>
    <t>Новокубанский район</t>
  </si>
  <si>
    <t>__________________А.В. Гомодин</t>
  </si>
  <si>
    <t>ПАСПОРТ ПРОЕКТА</t>
  </si>
  <si>
    <t>Руководитель блоков мероприятий</t>
  </si>
  <si>
    <r>
      <rPr>
        <b/>
        <u/>
        <sz val="14"/>
        <color theme="1"/>
        <rFont val="Times New Roman"/>
        <family val="1"/>
        <charset val="204"/>
      </rPr>
      <t>БЛОК:</t>
    </r>
    <r>
      <rPr>
        <b/>
        <sz val="14"/>
        <color theme="1"/>
        <rFont val="Times New Roman"/>
        <family val="1"/>
        <charset val="204"/>
      </rPr>
      <t xml:space="preserve"> Финансовое обеспечение этапов реализации проекта - </t>
    </r>
    <r>
      <rPr>
        <sz val="14"/>
        <color theme="1"/>
        <rFont val="Times New Roman"/>
        <family val="1"/>
        <charset val="204"/>
      </rPr>
      <t>Финансовое управление администрации МО Новокубанский район - Афонина Екатерина Валерьевна, совместно с управлением образования администрации МО Новокубанский район - Шевелев Валерий Александрович</t>
    </r>
  </si>
  <si>
    <r>
      <rPr>
        <b/>
        <u/>
        <sz val="14"/>
        <color theme="1"/>
        <rFont val="Times New Roman"/>
        <family val="1"/>
        <charset val="204"/>
      </rPr>
      <t>БЛОК:</t>
    </r>
    <r>
      <rPr>
        <u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 xml:space="preserve">Обучение персонала и стандартизация процесса  Ситуационного центра  - </t>
    </r>
    <r>
      <rPr>
        <sz val="14"/>
        <color theme="1"/>
        <rFont val="Times New Roman"/>
        <family val="1"/>
        <charset val="204"/>
      </rPr>
      <t>МКУ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"Ситуационный центр МО Новокубанского района"  - Мартыненко Сергей Александрович </t>
    </r>
  </si>
  <si>
    <t>Приложение № 2 к проекту</t>
  </si>
  <si>
    <t>"Переход на централизованную автоматическую систему видеонаблюдения при охране объектов муниципальной собственности</t>
  </si>
  <si>
    <t>Е.В.Афонина</t>
  </si>
  <si>
    <t>п/п</t>
  </si>
  <si>
    <t>Наименование контрольного события</t>
  </si>
  <si>
    <t>Плановый срок</t>
  </si>
  <si>
    <t>Фактический срок</t>
  </si>
  <si>
    <t>Бюджет</t>
  </si>
  <si>
    <t>(план), тыс.руб.</t>
  </si>
  <si>
    <t>(факт), тыс.руб.</t>
  </si>
  <si>
    <t>Причины отклонений</t>
  </si>
  <si>
    <t>Запрос на изменения</t>
  </si>
  <si>
    <t>Прогноз достижения контрольных событий, запланированных на следующий отчетный период</t>
  </si>
  <si>
    <t>Проблемы, возникшие при реализации проекта</t>
  </si>
  <si>
    <r>
      <rPr>
        <b/>
        <sz val="14"/>
        <color theme="1"/>
        <rFont val="Times New Roman"/>
        <family val="1"/>
        <charset val="204"/>
      </rPr>
      <t xml:space="preserve">Гончаров Сергей Борисович </t>
    </r>
    <r>
      <rPr>
        <sz val="14"/>
        <color theme="1"/>
        <rFont val="Times New Roman"/>
        <family val="1"/>
        <charset val="204"/>
      </rPr>
      <t xml:space="preserve">- заместитель главы муниципального образования Новокубанский район,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/>
    </r>
  </si>
  <si>
    <t>Шевелев Валерий Александрович - заместитель главы муниципального образования Новокубанский район,                                                                                                                                                                   Гончаров Сергей Борисович -  заместительглавы муниципального образования Новокубанский район</t>
  </si>
  <si>
    <t>функции, связанные с охраной объектов имущества и их обслуживанием передаются сторонней охранной организации;  управление, контроль и мониторинг системами видеонаблюдения осуществляется централизованно, сотрудниками Ситуационного центра МО Новокубанский район</t>
  </si>
  <si>
    <t xml:space="preserve">1. Не согласование нормативных правовых актов структурами, осуществляющими контрольно-надзорную деятельность.
2. Не принятие руководителями учреждений решения по введению процесса видеонаблюдения.
3. Инфраструктурные ограничения, неустойчивая интернет связь, отсутствие проведенного оптоволокна 
4. Не выполнение подрядными организациями работ согласно плану – графика проекта (нарушение срока).
5. Поставка некачественного оборудования.
Замена обслуживающего персонала на менее компетентных сотрудников.
</t>
  </si>
  <si>
    <t xml:space="preserve">Руководитель проекта </t>
  </si>
  <si>
    <t>Отчет о ходе реализации мероприятий проекта                                                                                                                                                                                                       "Переход  на централизованную автоматическую систему видеонаблюдения при охране объектов муниципальной собственности" за  2019 года</t>
  </si>
  <si>
    <t>январь</t>
  </si>
  <si>
    <r>
      <rPr>
        <b/>
        <sz val="14"/>
        <color theme="1"/>
        <rFont val="Times New Roman"/>
        <family val="1"/>
        <charset val="204"/>
      </rPr>
      <t>Шевелев Валерий Александрович</t>
    </r>
    <r>
      <rPr>
        <sz val="14"/>
        <color theme="1"/>
        <rFont val="Times New Roman"/>
        <family val="1"/>
        <charset val="204"/>
      </rPr>
      <t xml:space="preserve"> - заместитель главы муниципального образования Новокубанский район</t>
    </r>
  </si>
  <si>
    <t>контроль</t>
  </si>
  <si>
    <t xml:space="preserve">Примечание </t>
  </si>
  <si>
    <t>Приказ управления образования от 21.01.20219 № 31</t>
  </si>
  <si>
    <t xml:space="preserve">2 этап реализации проекта </t>
  </si>
  <si>
    <t>Финансовое обеспечение 2 этапа проекта</t>
  </si>
  <si>
    <t>Подписаны акты выполненных работ с ООО Евромост 1 (МДОАУ № 3, МДОБУ № 7, МДОБУ № 18-21.03.2019, МДОБУ № 43- 18.04.2019, МОБУСОШ № 3, МОАУСОШ № 5 - 21.03.2019</t>
  </si>
  <si>
    <t>Заключены соглашениямежду учреждениями и ситуационным центром (МДОАУ № 3, МДОБУ № 7- 21.04.19, МДОБУ № 18-21.03.2019, МДОБУ № 43- 18.04.2019, МОБУСОШ № 3, МОАУСОШ № 5 - 31.05.2019</t>
  </si>
  <si>
    <t>Приложение  к проекту</t>
  </si>
  <si>
    <t xml:space="preserve">Обеспечение высокого качества сохранности объектов и повышения эффективности  использования бюджетных средств  путём перехода на централизованную автоматическую систему видеонаблюдения при охране объектов муниципальной собственности к 2020 году не менее 50 %  учреждений образования,  и оптимизации расходов связанных с охраной этих объектов.  </t>
  </si>
  <si>
    <t>1 этап: 05.02.2018-31.12.2018 - завершен.                                                                 2 этап: 01.01.2019-31.12.2019</t>
  </si>
  <si>
    <t>ПЛАН-ГРАФИК реализации 2 этапа проета</t>
  </si>
  <si>
    <t>2 этап реализации проекта</t>
  </si>
  <si>
    <t>представлен аналитический отчет</t>
  </si>
  <si>
    <t>Национальный проект "Образование", государственная программа "Развитие образования",  «Безопасный город»</t>
  </si>
  <si>
    <t>Дата начала 2 этапа</t>
  </si>
</sst>
</file>

<file path=xl/styles.xml><?xml version="1.0" encoding="utf-8"?>
<styleSheet xmlns="http://schemas.openxmlformats.org/spreadsheetml/2006/main">
  <numFmts count="5">
    <numFmt numFmtId="164" formatCode="[$-419]d\ mmm;@"/>
    <numFmt numFmtId="165" formatCode="[$-419]mmmm\ yyyy;@"/>
    <numFmt numFmtId="166" formatCode="[$-419]d\ mmm\ yy;@"/>
    <numFmt numFmtId="167" formatCode="[$-419]mmmm;@"/>
    <numFmt numFmtId="168" formatCode="0.0%"/>
  </numFmts>
  <fonts count="33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rgb="FF008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0" tint="-0.499984740745262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theme="0" tint="-0.49998474074526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b/>
      <sz val="12"/>
      <color indexed="23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rgb="FF00CC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2"/>
      </right>
      <top/>
      <bottom/>
      <diagonal/>
    </border>
    <border>
      <left/>
      <right style="thin">
        <color theme="2"/>
      </right>
      <top/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202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4" fontId="3" fillId="0" borderId="0" xfId="15" applyNumberFormat="1" applyFont="1" applyFill="1" applyBorder="1" applyAlignment="1">
      <alignment horizontal="center" vertical="center" wrapText="1"/>
    </xf>
    <xf numFmtId="9" fontId="3" fillId="0" borderId="0" xfId="15" applyFont="1" applyFill="1" applyBorder="1" applyAlignment="1">
      <alignment horizontal="center" vertical="center" wrapText="1"/>
    </xf>
    <xf numFmtId="14" fontId="3" fillId="3" borderId="0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8" fontId="3" fillId="0" borderId="0" xfId="15" applyNumberFormat="1" applyFont="1" applyAlignment="1">
      <alignment horizontal="center" vertical="center" wrapText="1"/>
    </xf>
    <xf numFmtId="9" fontId="4" fillId="5" borderId="1" xfId="15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66" fontId="3" fillId="7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10" fontId="3" fillId="8" borderId="1" xfId="0" applyNumberFormat="1" applyFont="1" applyFill="1" applyBorder="1" applyAlignment="1">
      <alignment horizontal="center" vertical="center" wrapText="1"/>
    </xf>
    <xf numFmtId="10" fontId="3" fillId="5" borderId="6" xfId="0" applyNumberFormat="1" applyFont="1" applyFill="1" applyBorder="1" applyAlignment="1">
      <alignment horizontal="center" vertical="center" wrapText="1"/>
    </xf>
    <xf numFmtId="165" fontId="11" fillId="2" borderId="1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3" fillId="0" borderId="6" xfId="0" applyFont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left" vertical="center" wrapText="1"/>
    </xf>
    <xf numFmtId="1" fontId="3" fillId="7" borderId="1" xfId="0" applyNumberFormat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7" borderId="0" xfId="0" applyFont="1" applyFill="1" applyAlignment="1">
      <alignment horizontal="center" vertical="center" wrapText="1"/>
    </xf>
    <xf numFmtId="0" fontId="22" fillId="7" borderId="1" xfId="0" applyFont="1" applyFill="1" applyBorder="1" applyAlignment="1">
      <alignment horizontal="left" vertical="center" wrapText="1"/>
    </xf>
    <xf numFmtId="0" fontId="21" fillId="7" borderId="1" xfId="0" applyFont="1" applyFill="1" applyBorder="1" applyAlignment="1">
      <alignment horizontal="center" vertical="center" wrapText="1"/>
    </xf>
    <xf numFmtId="2" fontId="22" fillId="7" borderId="1" xfId="15" applyNumberFormat="1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left" vertical="center" wrapText="1"/>
    </xf>
    <xf numFmtId="0" fontId="23" fillId="10" borderId="1" xfId="0" applyFont="1" applyFill="1" applyBorder="1" applyAlignment="1">
      <alignment horizontal="center" vertical="center" wrapText="1"/>
    </xf>
    <xf numFmtId="166" fontId="21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10" borderId="0" xfId="0" applyFont="1" applyFill="1" applyAlignment="1">
      <alignment horizontal="center" vertical="center" wrapText="1"/>
    </xf>
    <xf numFmtId="0" fontId="20" fillId="11" borderId="0" xfId="0" applyFont="1" applyFill="1" applyAlignment="1">
      <alignment horizontal="center" vertical="center" wrapText="1"/>
    </xf>
    <xf numFmtId="0" fontId="22" fillId="7" borderId="0" xfId="0" applyFont="1" applyFill="1" applyBorder="1" applyAlignment="1">
      <alignment vertical="center" wrapText="1"/>
    </xf>
    <xf numFmtId="0" fontId="22" fillId="7" borderId="0" xfId="0" applyFont="1" applyFill="1" applyBorder="1" applyAlignment="1">
      <alignment horizontal="left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166" fontId="21" fillId="7" borderId="0" xfId="0" applyNumberFormat="1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166" fontId="21" fillId="0" borderId="1" xfId="0" applyNumberFormat="1" applyFont="1" applyBorder="1" applyAlignment="1">
      <alignment horizontal="left" vertical="center" wrapText="1"/>
    </xf>
    <xf numFmtId="2" fontId="22" fillId="7" borderId="4" xfId="15" applyNumberFormat="1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49" fontId="11" fillId="6" borderId="0" xfId="0" applyNumberFormat="1" applyFont="1" applyFill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left" vertical="center" wrapText="1"/>
    </xf>
    <xf numFmtId="9" fontId="19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left" vertical="center" wrapText="1"/>
    </xf>
    <xf numFmtId="0" fontId="19" fillId="7" borderId="1" xfId="0" applyFont="1" applyFill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left" vertical="center" wrapText="1"/>
    </xf>
    <xf numFmtId="9" fontId="19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9" fontId="10" fillId="3" borderId="4" xfId="15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left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9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3" fillId="12" borderId="4" xfId="0" applyFont="1" applyFill="1" applyBorder="1" applyAlignment="1">
      <alignment horizontal="center" vertical="center" wrapText="1"/>
    </xf>
    <xf numFmtId="0" fontId="3" fillId="12" borderId="0" xfId="0" applyFont="1" applyFill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9" fontId="4" fillId="12" borderId="12" xfId="15" applyNumberFormat="1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166" fontId="3" fillId="12" borderId="1" xfId="0" applyNumberFormat="1" applyFont="1" applyFill="1" applyBorder="1" applyAlignment="1">
      <alignment horizontal="center" vertical="center" wrapText="1"/>
    </xf>
    <xf numFmtId="9" fontId="4" fillId="12" borderId="4" xfId="15" applyNumberFormat="1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2" fillId="12" borderId="6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vertical="center" wrapText="1"/>
    </xf>
    <xf numFmtId="166" fontId="21" fillId="7" borderId="1" xfId="0" applyNumberFormat="1" applyFont="1" applyFill="1" applyBorder="1" applyAlignment="1">
      <alignment horizontal="center" vertical="center" wrapText="1"/>
    </xf>
    <xf numFmtId="0" fontId="18" fillId="7" borderId="0" xfId="0" applyFont="1" applyFill="1" applyAlignment="1">
      <alignment vertical="top" wrapText="1"/>
    </xf>
    <xf numFmtId="0" fontId="21" fillId="7" borderId="0" xfId="0" applyFont="1" applyFill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5" fillId="13" borderId="3" xfId="0" applyFont="1" applyFill="1" applyBorder="1" applyAlignment="1">
      <alignment horizontal="center" vertical="center" wrapText="1"/>
    </xf>
    <xf numFmtId="0" fontId="15" fillId="13" borderId="6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10" fillId="13" borderId="6" xfId="0" applyFont="1" applyFill="1" applyBorder="1" applyAlignment="1">
      <alignment horizontal="center" vertical="center" wrapText="1"/>
    </xf>
    <xf numFmtId="0" fontId="14" fillId="13" borderId="6" xfId="0" applyFont="1" applyFill="1" applyBorder="1" applyAlignment="1">
      <alignment horizontal="center" vertical="center" wrapText="1"/>
    </xf>
    <xf numFmtId="0" fontId="13" fillId="1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7" fontId="9" fillId="2" borderId="7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19" fillId="0" borderId="13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14" fontId="21" fillId="7" borderId="13" xfId="0" applyNumberFormat="1" applyFont="1" applyFill="1" applyBorder="1" applyAlignment="1">
      <alignment horizontal="left" vertical="center" wrapText="1"/>
    </xf>
    <xf numFmtId="14" fontId="18" fillId="7" borderId="14" xfId="0" applyNumberFormat="1" applyFont="1" applyFill="1" applyBorder="1" applyAlignment="1">
      <alignment horizontal="left" vertical="center" wrapText="1"/>
    </xf>
    <xf numFmtId="14" fontId="18" fillId="7" borderId="6" xfId="0" applyNumberFormat="1" applyFont="1" applyFill="1" applyBorder="1" applyAlignment="1">
      <alignment horizontal="left" vertical="center" wrapText="1"/>
    </xf>
    <xf numFmtId="0" fontId="23" fillId="9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wrapText="1"/>
    </xf>
    <xf numFmtId="0" fontId="23" fillId="7" borderId="13" xfId="0" applyFont="1" applyFill="1" applyBorder="1" applyAlignment="1">
      <alignment horizontal="left" vertical="center" wrapText="1"/>
    </xf>
    <xf numFmtId="0" fontId="23" fillId="7" borderId="6" xfId="0" applyFont="1" applyFill="1" applyBorder="1" applyAlignment="1">
      <alignment horizontal="left" vertical="center" wrapText="1"/>
    </xf>
    <xf numFmtId="166" fontId="21" fillId="7" borderId="13" xfId="0" applyNumberFormat="1" applyFont="1" applyFill="1" applyBorder="1" applyAlignment="1">
      <alignment horizontal="left" vertical="center" wrapText="1"/>
    </xf>
    <xf numFmtId="166" fontId="21" fillId="7" borderId="14" xfId="0" applyNumberFormat="1" applyFont="1" applyFill="1" applyBorder="1" applyAlignment="1">
      <alignment horizontal="left" vertical="center" wrapText="1"/>
    </xf>
    <xf numFmtId="166" fontId="21" fillId="7" borderId="6" xfId="0" applyNumberFormat="1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left" wrapText="1"/>
    </xf>
    <xf numFmtId="0" fontId="19" fillId="0" borderId="6" xfId="0" applyFont="1" applyBorder="1" applyAlignment="1">
      <alignment horizontal="left" wrapText="1"/>
    </xf>
    <xf numFmtId="0" fontId="23" fillId="7" borderId="1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right" vertical="center" wrapText="1"/>
    </xf>
    <xf numFmtId="0" fontId="21" fillId="7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16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Процентный" xfId="15" builtinId="5"/>
  </cellStyles>
  <dxfs count="0"/>
  <tableStyles count="0" defaultTableStyle="TableStyleMedium9" defaultPivotStyle="PivotStyleMedium4"/>
  <colors>
    <mruColors>
      <color rgb="FF659A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1pc\&#1086;&#1073;&#1097;&#1072;&#1103;\&#1040;&#1043;&#1040;&#1055;&#1054;&#1042;&#1040;\&#1055;&#1056;&#1054;&#1045;&#1050;&#1058;&#1053;&#1054;&#1045;%20&#1059;&#1055;&#1056;&#1040;&#1042;&#1051;&#1045;&#1053;&#1048;&#1045;\&#1087;&#1088;&#1086;&#1077;&#1082;&#1090;&#1099;\&#1042;&#1080;&#1076;&#1077;&#1086;&#1085;&#1072;&#1073;&#1083;&#1102;&#1076;&#1077;&#1085;&#1080;&#1077;\&#1053;&#1055;&#1040;%20&#1042;&#1080;&#1076;&#1077;&#1086;&#1085;&#1072;&#1073;&#1083;&#1102;&#1076;&#1077;&#1085;&#1080;&#1103;\&#1042;&#1048;&#1044;&#1045;&#1054;&#1053;&#1040;&#1041;&#1051;&#1070;&#1044;&#1045;&#1053;&#1048;&#1045;%20&#1087;&#1077;&#1088;&#1074;&#1086;&#1085;&#1072;&#1095;&#1072;&#1083;&#1100;&#1085;&#1099;&#1081;.PDF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 Проекта"/>
      <sheetName val="Проектное управление 1"/>
      <sheetName val="Состав рабочей группы проекта"/>
      <sheetName val="План контр событий проект"/>
    </sheetNames>
    <sheetDataSet>
      <sheetData sheetId="0">
        <row r="8">
          <cell r="C8" t="str">
            <v>Переход на централизованную автоматическую систему видеонаблюдения при охране объектов муниципальной собственности</v>
          </cell>
        </row>
      </sheetData>
      <sheetData sheetId="1">
        <row r="23">
          <cell r="E23">
            <v>2.7358490566037737E-2</v>
          </cell>
        </row>
        <row r="27">
          <cell r="A27" t="str">
            <v>Установка, приобретение и подключение оборудования</v>
          </cell>
          <cell r="E27">
            <v>5.7547169811320756E-2</v>
          </cell>
        </row>
        <row r="32">
          <cell r="A32" t="str">
            <v>Процесс оптимизации персонала</v>
          </cell>
          <cell r="E32">
            <v>6.7924528301886791E-2</v>
          </cell>
        </row>
        <row r="35">
          <cell r="A35" t="str">
            <v xml:space="preserve">Обучение персонала и стандартизация процесса </v>
          </cell>
          <cell r="E35">
            <v>4.3396226415094337E-2</v>
          </cell>
        </row>
        <row r="40">
          <cell r="E40">
            <v>1.1320754716981131E-2</v>
          </cell>
        </row>
        <row r="44">
          <cell r="E44">
            <v>2.1698113207547168E-2</v>
          </cell>
        </row>
        <row r="48">
          <cell r="E48">
            <v>5.4716981132075473E-2</v>
          </cell>
        </row>
        <row r="53">
          <cell r="E53">
            <v>6.7924528301886791E-2</v>
          </cell>
        </row>
        <row r="56">
          <cell r="E56">
            <v>9.4339622641509435E-4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view="pageBreakPreview" topLeftCell="A22" zoomScale="80" zoomScaleNormal="100" zoomScaleSheetLayoutView="80" workbookViewId="0">
      <selection activeCell="C16" sqref="C16"/>
    </sheetView>
  </sheetViews>
  <sheetFormatPr defaultRowHeight="18.75"/>
  <cols>
    <col min="1" max="1" width="2.5" style="1" customWidth="1"/>
    <col min="2" max="2" width="28.25" style="1" customWidth="1"/>
    <col min="3" max="3" width="81.5" style="1" customWidth="1"/>
    <col min="4" max="4" width="9" style="1"/>
    <col min="5" max="5" width="21.875" style="1" customWidth="1"/>
    <col min="6" max="16384" width="9" style="1"/>
  </cols>
  <sheetData>
    <row r="1" spans="1:3" ht="31.5" customHeight="1">
      <c r="C1" s="59" t="s">
        <v>89</v>
      </c>
    </row>
    <row r="2" spans="1:3">
      <c r="C2" s="59" t="s">
        <v>90</v>
      </c>
    </row>
    <row r="3" spans="1:3">
      <c r="C3" s="59" t="s">
        <v>91</v>
      </c>
    </row>
    <row r="4" spans="1:3" ht="33" customHeight="1">
      <c r="C4" s="59" t="s">
        <v>92</v>
      </c>
    </row>
    <row r="5" spans="1:3" ht="12" customHeight="1"/>
    <row r="6" spans="1:3" ht="36" customHeight="1">
      <c r="A6" s="166" t="s">
        <v>93</v>
      </c>
      <c r="B6" s="166"/>
      <c r="C6" s="166"/>
    </row>
    <row r="7" spans="1:3" ht="54.75" customHeight="1">
      <c r="B7" s="60" t="s">
        <v>9</v>
      </c>
      <c r="C7" s="3" t="s">
        <v>54</v>
      </c>
    </row>
    <row r="8" spans="1:3" ht="24" customHeight="1">
      <c r="B8" s="60" t="s">
        <v>75</v>
      </c>
      <c r="C8" s="3" t="s">
        <v>76</v>
      </c>
    </row>
    <row r="9" spans="1:3" ht="64.5" customHeight="1">
      <c r="B9" s="60" t="s">
        <v>10</v>
      </c>
      <c r="C9" s="3" t="s">
        <v>118</v>
      </c>
    </row>
    <row r="10" spans="1:3" ht="62.25" customHeight="1">
      <c r="B10" s="60" t="s">
        <v>94</v>
      </c>
      <c r="C10" s="3" t="s">
        <v>111</v>
      </c>
    </row>
    <row r="11" spans="1:3" ht="93.75">
      <c r="B11" s="60" t="s">
        <v>11</v>
      </c>
      <c r="C11" s="60" t="s">
        <v>95</v>
      </c>
    </row>
    <row r="12" spans="1:3" ht="22.5" customHeight="1">
      <c r="B12" s="167" t="s">
        <v>11</v>
      </c>
      <c r="C12" s="60" t="s">
        <v>78</v>
      </c>
    </row>
    <row r="13" spans="1:3" ht="64.5" customHeight="1">
      <c r="B13" s="168"/>
      <c r="C13" s="3" t="s">
        <v>96</v>
      </c>
    </row>
    <row r="14" spans="1:3" ht="116.25" customHeight="1">
      <c r="B14" s="60" t="s">
        <v>12</v>
      </c>
      <c r="C14" s="61" t="s">
        <v>68</v>
      </c>
    </row>
    <row r="15" spans="1:3" ht="19.5" customHeight="1">
      <c r="B15" s="2"/>
    </row>
    <row r="16" spans="1:3" ht="25.5" customHeight="1">
      <c r="B16" s="62" t="s">
        <v>21</v>
      </c>
    </row>
    <row r="17" spans="2:3" ht="67.5" customHeight="1">
      <c r="B17" s="60" t="s">
        <v>13</v>
      </c>
      <c r="C17" s="61" t="s">
        <v>69</v>
      </c>
    </row>
    <row r="18" spans="2:3" ht="105.75" customHeight="1">
      <c r="B18" s="60" t="s">
        <v>14</v>
      </c>
      <c r="C18" s="3" t="s">
        <v>127</v>
      </c>
    </row>
    <row r="19" spans="2:3" ht="53.25" customHeight="1">
      <c r="B19" s="60" t="s">
        <v>15</v>
      </c>
      <c r="C19" s="61" t="s">
        <v>73</v>
      </c>
    </row>
    <row r="20" spans="2:3" ht="82.5" customHeight="1">
      <c r="B20" s="60" t="s">
        <v>16</v>
      </c>
      <c r="C20" s="61" t="s">
        <v>74</v>
      </c>
    </row>
    <row r="21" spans="2:3" ht="78.75" customHeight="1">
      <c r="B21" s="60" t="s">
        <v>17</v>
      </c>
      <c r="C21" s="3" t="s">
        <v>113</v>
      </c>
    </row>
    <row r="22" spans="2:3" ht="37.5" customHeight="1">
      <c r="B22" s="60" t="s">
        <v>18</v>
      </c>
      <c r="C22" s="3" t="s">
        <v>128</v>
      </c>
    </row>
    <row r="23" spans="2:3" ht="198" customHeight="1">
      <c r="B23" s="60" t="s">
        <v>19</v>
      </c>
      <c r="C23" s="3" t="s">
        <v>114</v>
      </c>
    </row>
    <row r="24" spans="2:3" ht="42.75" customHeight="1">
      <c r="B24" s="60" t="s">
        <v>20</v>
      </c>
      <c r="C24" s="3" t="s">
        <v>132</v>
      </c>
    </row>
    <row r="25" spans="2:3">
      <c r="B25" s="2"/>
    </row>
    <row r="26" spans="2:3" ht="13.5" customHeight="1">
      <c r="B26" s="2"/>
    </row>
    <row r="27" spans="2:3" ht="45.75" customHeight="1">
      <c r="B27" s="63" t="s">
        <v>115</v>
      </c>
      <c r="C27" s="110" t="s">
        <v>57</v>
      </c>
    </row>
    <row r="28" spans="2:3">
      <c r="B28" s="2"/>
    </row>
    <row r="29" spans="2:3">
      <c r="B29" s="2"/>
    </row>
    <row r="30" spans="2:3">
      <c r="B30" s="2"/>
    </row>
    <row r="31" spans="2:3">
      <c r="B31" s="2"/>
    </row>
    <row r="32" spans="2:3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45" spans="2:2">
      <c r="B45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  <row r="56" spans="2:2">
      <c r="B56" s="2"/>
    </row>
  </sheetData>
  <mergeCells count="2">
    <mergeCell ref="A6:C6"/>
    <mergeCell ref="B12:B13"/>
  </mergeCells>
  <pageMargins left="1.1811023622047245" right="0.39370078740157483" top="0.39370078740157483" bottom="0.39370078740157483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view="pageBreakPreview" zoomScale="64" zoomScaleNormal="100" zoomScaleSheetLayoutView="64" workbookViewId="0">
      <selection activeCell="A11" sqref="A11"/>
    </sheetView>
  </sheetViews>
  <sheetFormatPr defaultColWidth="11" defaultRowHeight="18.75"/>
  <cols>
    <col min="1" max="1" width="54.875" style="1" customWidth="1"/>
    <col min="2" max="2" width="31.125" style="1" customWidth="1"/>
    <col min="3" max="3" width="19.875" style="1" customWidth="1"/>
    <col min="4" max="4" width="18.75" style="1" bestFit="1" customWidth="1"/>
    <col min="5" max="5" width="17.5" style="1" customWidth="1"/>
    <col min="6" max="6" width="19.375" style="1" customWidth="1"/>
    <col min="7" max="7" width="26.875" style="1" customWidth="1"/>
    <col min="8" max="8" width="12.25" style="1" customWidth="1"/>
    <col min="9" max="9" width="11.875" style="1" customWidth="1"/>
    <col min="10" max="10" width="11" style="1" customWidth="1"/>
    <col min="11" max="19" width="9.625" style="1" customWidth="1"/>
    <col min="20" max="20" width="15.375" style="1" customWidth="1"/>
    <col min="21" max="21" width="13.875" style="1" customWidth="1"/>
    <col min="22" max="22" width="17.375" style="1" customWidth="1"/>
    <col min="23" max="23" width="11.375" style="1" customWidth="1"/>
    <col min="24" max="24" width="21.125" style="1" customWidth="1"/>
    <col min="25" max="16384" width="11" style="1"/>
  </cols>
  <sheetData>
    <row r="1" spans="1:24" ht="25.5" customHeight="1">
      <c r="A1" s="92"/>
      <c r="B1" s="92"/>
      <c r="C1" s="92"/>
      <c r="D1" s="92"/>
      <c r="E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169" t="s">
        <v>97</v>
      </c>
      <c r="W1" s="169"/>
    </row>
    <row r="2" spans="1:24" ht="36" customHeight="1">
      <c r="A2" s="92"/>
      <c r="B2" s="92"/>
      <c r="C2" s="92"/>
      <c r="D2" s="92"/>
      <c r="E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170" t="s">
        <v>98</v>
      </c>
      <c r="W2" s="170"/>
      <c r="X2" s="170"/>
    </row>
    <row r="3" spans="1:24" ht="75" hidden="1" customHeight="1">
      <c r="A3" s="92"/>
      <c r="B3" s="92"/>
      <c r="C3" s="92"/>
      <c r="D3" s="92"/>
      <c r="E3" s="92"/>
      <c r="F3" s="111"/>
      <c r="G3" s="111"/>
      <c r="H3" s="123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24" ht="49.5" customHeight="1">
      <c r="A4" s="166" t="s">
        <v>129</v>
      </c>
      <c r="B4" s="166"/>
      <c r="C4" s="166"/>
      <c r="D4" s="166"/>
      <c r="E4" s="166"/>
      <c r="F4" s="166"/>
      <c r="G4" s="166"/>
      <c r="H4" s="12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</row>
    <row r="5" spans="1:24" ht="57.75" customHeight="1">
      <c r="A5" s="14" t="s">
        <v>0</v>
      </c>
      <c r="B5" s="173" t="s">
        <v>54</v>
      </c>
      <c r="C5" s="173"/>
      <c r="D5" s="173"/>
      <c r="E5" s="173"/>
      <c r="F5" s="173"/>
      <c r="G5" s="113"/>
      <c r="H5" s="124"/>
      <c r="J5" s="112"/>
      <c r="K5" s="112"/>
      <c r="L5" s="112"/>
      <c r="M5" s="112"/>
    </row>
    <row r="6" spans="1:24" ht="74.25" customHeight="1">
      <c r="A6" s="14" t="s">
        <v>1</v>
      </c>
      <c r="B6" s="173" t="s">
        <v>112</v>
      </c>
      <c r="C6" s="173"/>
      <c r="D6" s="173"/>
      <c r="E6" s="173"/>
      <c r="F6" s="173"/>
      <c r="G6" s="113"/>
      <c r="H6" s="124"/>
      <c r="J6" s="178"/>
      <c r="K6" s="178"/>
      <c r="L6" s="178"/>
      <c r="M6" s="178"/>
      <c r="N6" s="178"/>
    </row>
    <row r="7" spans="1:24" ht="62.25" customHeight="1">
      <c r="A7" s="14" t="s">
        <v>2</v>
      </c>
      <c r="B7" s="173" t="str">
        <f>'Паспорт Проекта'!C20</f>
        <v xml:space="preserve">- Снижение расходов муниципального бюджета на содержание штата сторожей - Увеличение общего охвата социально значимых объектов системой видеонаблюдения; - повышение безопасности на территории муниципального образования </v>
      </c>
      <c r="C7" s="173"/>
      <c r="D7" s="173"/>
      <c r="E7" s="173"/>
      <c r="F7" s="173"/>
      <c r="G7" s="113"/>
      <c r="H7" s="124"/>
    </row>
    <row r="8" spans="1:24">
      <c r="A8" s="14"/>
      <c r="B8" s="4"/>
      <c r="C8" s="4"/>
    </row>
    <row r="9" spans="1:24" ht="32.25" customHeight="1">
      <c r="A9" s="14" t="s">
        <v>133</v>
      </c>
      <c r="B9" s="17">
        <v>43466</v>
      </c>
      <c r="C9" s="4"/>
    </row>
    <row r="10" spans="1:24" ht="37.5" customHeight="1">
      <c r="A10" s="14" t="s">
        <v>23</v>
      </c>
      <c r="B10" s="17"/>
      <c r="C10" s="4"/>
    </row>
    <row r="11" spans="1:24" ht="32.25" customHeight="1">
      <c r="A11" s="14" t="s">
        <v>4</v>
      </c>
      <c r="B11" s="17">
        <v>43830</v>
      </c>
      <c r="C11" s="4"/>
    </row>
    <row r="12" spans="1:24" ht="32.25" customHeight="1">
      <c r="A12" s="14" t="s">
        <v>24</v>
      </c>
      <c r="B12" s="16"/>
      <c r="C12" s="4"/>
    </row>
    <row r="13" spans="1:24" ht="31.5" customHeight="1">
      <c r="A13" s="14" t="s">
        <v>5</v>
      </c>
      <c r="B13" s="16"/>
      <c r="C13" s="4"/>
    </row>
    <row r="14" spans="1:24" ht="30" customHeight="1">
      <c r="A14" s="14" t="s">
        <v>22</v>
      </c>
      <c r="B14" s="15"/>
      <c r="C14" s="4"/>
      <c r="J14" s="25"/>
    </row>
    <row r="15" spans="1:24">
      <c r="A15" s="4"/>
      <c r="B15" s="4"/>
      <c r="C15" s="4"/>
    </row>
    <row r="16" spans="1:24">
      <c r="A16" s="171" t="s">
        <v>41</v>
      </c>
      <c r="B16" s="171" t="s">
        <v>6</v>
      </c>
      <c r="C16" s="171" t="s">
        <v>3</v>
      </c>
      <c r="D16" s="171" t="s">
        <v>4</v>
      </c>
      <c r="E16" s="171" t="s">
        <v>7</v>
      </c>
      <c r="F16" s="176" t="s">
        <v>8</v>
      </c>
      <c r="G16" s="115"/>
      <c r="H16" s="125"/>
      <c r="I16" s="174" t="s">
        <v>38</v>
      </c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 t="s">
        <v>38</v>
      </c>
      <c r="U16" s="175"/>
      <c r="V16" s="175"/>
      <c r="W16" s="175"/>
      <c r="X16" s="114" t="s">
        <v>39</v>
      </c>
    </row>
    <row r="17" spans="1:24" ht="36.75" customHeight="1">
      <c r="A17" s="172"/>
      <c r="B17" s="172"/>
      <c r="C17" s="172"/>
      <c r="D17" s="172"/>
      <c r="E17" s="172"/>
      <c r="F17" s="177"/>
      <c r="G17" s="115" t="s">
        <v>86</v>
      </c>
      <c r="H17" s="125" t="s">
        <v>117</v>
      </c>
      <c r="I17" s="40" t="s">
        <v>25</v>
      </c>
      <c r="J17" s="40" t="s">
        <v>26</v>
      </c>
      <c r="K17" s="40" t="s">
        <v>27</v>
      </c>
      <c r="L17" s="40" t="s">
        <v>28</v>
      </c>
      <c r="M17" s="40" t="s">
        <v>29</v>
      </c>
      <c r="N17" s="40" t="s">
        <v>30</v>
      </c>
      <c r="O17" s="40" t="s">
        <v>31</v>
      </c>
      <c r="P17" s="40" t="s">
        <v>32</v>
      </c>
      <c r="Q17" s="40" t="s">
        <v>33</v>
      </c>
      <c r="R17" s="40" t="s">
        <v>34</v>
      </c>
      <c r="S17" s="40" t="s">
        <v>35</v>
      </c>
      <c r="T17" s="40" t="s">
        <v>36</v>
      </c>
      <c r="U17" s="40" t="s">
        <v>25</v>
      </c>
      <c r="V17" s="40" t="s">
        <v>26</v>
      </c>
      <c r="W17" s="40" t="s">
        <v>37</v>
      </c>
      <c r="X17" s="40" t="s">
        <v>40</v>
      </c>
    </row>
    <row r="18" spans="1:24" s="35" customFormat="1" ht="63.75" customHeight="1">
      <c r="A18" s="37" t="s">
        <v>122</v>
      </c>
      <c r="B18" s="8"/>
      <c r="C18" s="20"/>
      <c r="D18" s="20"/>
      <c r="E18" s="38"/>
      <c r="F18" s="34"/>
      <c r="G18" s="47"/>
      <c r="H18" s="47"/>
      <c r="I18" s="7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s="131" customFormat="1" ht="63.75" customHeight="1">
      <c r="A19" s="137" t="s">
        <v>123</v>
      </c>
      <c r="B19" s="130" t="s">
        <v>57</v>
      </c>
      <c r="C19" s="138"/>
      <c r="D19" s="138"/>
      <c r="E19" s="139">
        <f>((D22-C21)/($B$11-$B$9))</f>
        <v>0.21978021978021978</v>
      </c>
      <c r="F19" s="140"/>
      <c r="G19" s="141"/>
      <c r="H19" s="142"/>
      <c r="I19" s="142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3"/>
      <c r="V19" s="143"/>
      <c r="W19" s="143"/>
      <c r="X19" s="141"/>
    </row>
    <row r="20" spans="1:24" ht="63.75" customHeight="1">
      <c r="A20" s="43" t="s">
        <v>80</v>
      </c>
      <c r="B20" s="54" t="s">
        <v>57</v>
      </c>
      <c r="C20" s="18">
        <v>43474</v>
      </c>
      <c r="D20" s="18">
        <v>43482</v>
      </c>
      <c r="E20" s="9">
        <f>D20-C20</f>
        <v>8</v>
      </c>
      <c r="F20" s="31"/>
      <c r="G20" s="44"/>
      <c r="H20" s="159"/>
      <c r="I20" s="10"/>
      <c r="J20" s="9"/>
      <c r="K20" s="9"/>
      <c r="L20" s="9"/>
      <c r="M20" s="9"/>
      <c r="N20" s="9"/>
      <c r="O20" s="9"/>
      <c r="P20" s="9"/>
      <c r="Q20" s="9"/>
      <c r="R20" s="9"/>
      <c r="S20" s="9"/>
      <c r="T20" s="11"/>
      <c r="U20" s="36"/>
      <c r="V20" s="36"/>
      <c r="W20" s="36"/>
      <c r="X20" s="32"/>
    </row>
    <row r="21" spans="1:24" ht="63.75" customHeight="1">
      <c r="A21" s="3" t="s">
        <v>58</v>
      </c>
      <c r="B21" s="54" t="s">
        <v>57</v>
      </c>
      <c r="C21" s="18">
        <v>43476</v>
      </c>
      <c r="D21" s="18">
        <v>43489</v>
      </c>
      <c r="E21" s="9">
        <f>D21-C21</f>
        <v>13</v>
      </c>
      <c r="F21" s="31"/>
      <c r="G21" s="45"/>
      <c r="H21" s="160"/>
      <c r="I21" s="10"/>
      <c r="J21" s="9"/>
      <c r="K21" s="9"/>
      <c r="L21" s="9"/>
      <c r="M21" s="9"/>
      <c r="N21" s="9"/>
      <c r="O21" s="9"/>
      <c r="P21" s="9"/>
      <c r="Q21" s="9"/>
      <c r="R21" s="9"/>
      <c r="S21" s="9"/>
      <c r="T21" s="11"/>
      <c r="U21" s="36"/>
      <c r="V21" s="36"/>
      <c r="W21" s="36"/>
      <c r="X21" s="32"/>
    </row>
    <row r="22" spans="1:24" ht="86.25" customHeight="1">
      <c r="A22" s="3" t="s">
        <v>79</v>
      </c>
      <c r="B22" s="54" t="s">
        <v>57</v>
      </c>
      <c r="C22" s="18">
        <v>43474</v>
      </c>
      <c r="D22" s="18">
        <v>43556</v>
      </c>
      <c r="E22" s="9">
        <f>D22-C22</f>
        <v>82</v>
      </c>
      <c r="F22" s="31"/>
      <c r="G22" s="45"/>
      <c r="H22" s="160"/>
      <c r="I22" s="161"/>
      <c r="J22" s="162"/>
      <c r="K22" s="162"/>
      <c r="L22" s="9"/>
      <c r="M22" s="9"/>
      <c r="N22" s="9"/>
      <c r="O22" s="9"/>
      <c r="P22" s="9"/>
      <c r="Q22" s="9"/>
      <c r="R22" s="9"/>
      <c r="S22" s="9"/>
      <c r="T22" s="11"/>
      <c r="U22" s="36"/>
      <c r="V22" s="36"/>
      <c r="W22" s="36"/>
      <c r="X22" s="32"/>
    </row>
    <row r="23" spans="1:24" s="131" customFormat="1" ht="63.75" customHeight="1">
      <c r="A23" s="144" t="s">
        <v>77</v>
      </c>
      <c r="B23" s="141" t="s">
        <v>57</v>
      </c>
      <c r="C23" s="145"/>
      <c r="D23" s="145"/>
      <c r="E23" s="146">
        <f>((D27-C24)/($B$11-$B$9))</f>
        <v>0.34615384615384615</v>
      </c>
      <c r="F23" s="147"/>
      <c r="G23" s="148"/>
      <c r="H23" s="148"/>
      <c r="I23" s="142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3"/>
      <c r="V23" s="143"/>
      <c r="W23" s="143"/>
      <c r="X23" s="141"/>
    </row>
    <row r="24" spans="1:24" ht="63.75" customHeight="1">
      <c r="A24" s="3" t="s">
        <v>56</v>
      </c>
      <c r="B24" s="9" t="s">
        <v>57</v>
      </c>
      <c r="C24" s="18">
        <v>43474</v>
      </c>
      <c r="D24" s="18">
        <v>43518</v>
      </c>
      <c r="E24" s="9">
        <f>D24-C24</f>
        <v>44</v>
      </c>
      <c r="F24" s="31"/>
      <c r="G24" s="45"/>
      <c r="H24" s="160"/>
      <c r="I24" s="161"/>
      <c r="J24" s="9"/>
      <c r="K24" s="9"/>
      <c r="L24" s="9"/>
      <c r="M24" s="9"/>
      <c r="N24" s="9"/>
      <c r="O24" s="9"/>
      <c r="P24" s="9"/>
      <c r="Q24" s="9"/>
      <c r="R24" s="9"/>
      <c r="S24" s="9"/>
      <c r="T24" s="11"/>
      <c r="U24" s="36"/>
      <c r="V24" s="36"/>
      <c r="W24" s="36"/>
      <c r="X24" s="32"/>
    </row>
    <row r="25" spans="1:24" ht="63.75" customHeight="1">
      <c r="A25" s="3" t="s">
        <v>59</v>
      </c>
      <c r="B25" s="9" t="s">
        <v>57</v>
      </c>
      <c r="C25" s="18">
        <v>43476</v>
      </c>
      <c r="D25" s="18">
        <v>43525</v>
      </c>
      <c r="E25" s="9">
        <f>D25-C25</f>
        <v>49</v>
      </c>
      <c r="F25" s="31"/>
      <c r="G25" s="49"/>
      <c r="H25" s="163"/>
      <c r="I25" s="161"/>
      <c r="J25" s="162"/>
      <c r="K25" s="9"/>
      <c r="L25" s="9"/>
      <c r="M25" s="9"/>
      <c r="N25" s="9"/>
      <c r="O25" s="9"/>
      <c r="P25" s="9"/>
      <c r="Q25" s="9"/>
      <c r="R25" s="9"/>
      <c r="S25" s="9"/>
      <c r="T25" s="11"/>
      <c r="U25" s="36"/>
      <c r="V25" s="36"/>
      <c r="W25" s="36"/>
      <c r="X25" s="32"/>
    </row>
    <row r="26" spans="1:24" ht="63.75" customHeight="1">
      <c r="A26" s="3" t="s">
        <v>60</v>
      </c>
      <c r="B26" s="9" t="s">
        <v>57</v>
      </c>
      <c r="C26" s="18">
        <v>43544</v>
      </c>
      <c r="D26" s="18">
        <v>43570</v>
      </c>
      <c r="E26" s="9">
        <f>D26-C26</f>
        <v>26</v>
      </c>
      <c r="F26" s="21"/>
      <c r="G26" s="49"/>
      <c r="H26" s="49"/>
      <c r="I26" s="10"/>
      <c r="J26" s="162"/>
      <c r="K26" s="162"/>
      <c r="L26" s="9"/>
      <c r="M26" s="9"/>
      <c r="N26" s="9"/>
      <c r="O26" s="9"/>
      <c r="P26" s="9"/>
      <c r="Q26" s="9"/>
      <c r="R26" s="9"/>
      <c r="S26" s="9"/>
      <c r="T26" s="11"/>
      <c r="U26" s="36"/>
      <c r="V26" s="36"/>
      <c r="W26" s="36"/>
      <c r="X26" s="32"/>
    </row>
    <row r="27" spans="1:24" ht="63.75" customHeight="1">
      <c r="A27" s="3" t="s">
        <v>81</v>
      </c>
      <c r="B27" s="9" t="s">
        <v>57</v>
      </c>
      <c r="C27" s="18">
        <v>43570</v>
      </c>
      <c r="D27" s="18">
        <v>43600</v>
      </c>
      <c r="E27" s="9">
        <f>D27-C27</f>
        <v>30</v>
      </c>
      <c r="F27" s="21"/>
      <c r="G27" s="46"/>
      <c r="H27" s="46"/>
      <c r="I27" s="10"/>
      <c r="J27" s="9"/>
      <c r="K27" s="162"/>
      <c r="L27" s="162"/>
      <c r="M27" s="9"/>
      <c r="N27" s="9"/>
      <c r="O27" s="9"/>
      <c r="P27" s="9"/>
      <c r="Q27" s="9"/>
      <c r="R27" s="9"/>
      <c r="S27" s="9"/>
      <c r="T27" s="11"/>
      <c r="U27" s="36"/>
      <c r="V27" s="36"/>
      <c r="W27" s="36"/>
      <c r="X27" s="32"/>
    </row>
    <row r="28" spans="1:24" ht="63.75" customHeight="1">
      <c r="A28" s="3" t="s">
        <v>82</v>
      </c>
      <c r="B28" s="9" t="s">
        <v>57</v>
      </c>
      <c r="C28" s="18">
        <v>43474</v>
      </c>
      <c r="D28" s="18">
        <v>43516</v>
      </c>
      <c r="E28" s="9">
        <f>D28-C28</f>
        <v>42</v>
      </c>
      <c r="F28" s="31"/>
      <c r="G28" s="46"/>
      <c r="H28" s="164"/>
      <c r="I28" s="161"/>
      <c r="J28" s="9"/>
      <c r="K28" s="9"/>
      <c r="L28" s="9"/>
      <c r="M28" s="9"/>
      <c r="N28" s="9"/>
      <c r="O28" s="9"/>
      <c r="P28" s="9"/>
      <c r="Q28" s="9"/>
      <c r="R28" s="9"/>
      <c r="S28" s="9"/>
      <c r="T28" s="11"/>
      <c r="U28" s="36"/>
      <c r="V28" s="36"/>
      <c r="W28" s="36"/>
      <c r="X28" s="32"/>
    </row>
    <row r="29" spans="1:24" s="131" customFormat="1" ht="63.75" customHeight="1">
      <c r="A29" s="144" t="s">
        <v>61</v>
      </c>
      <c r="B29" s="141" t="s">
        <v>57</v>
      </c>
      <c r="C29" s="145"/>
      <c r="D29" s="145"/>
      <c r="E29" s="146">
        <f>((D32-C31)/($B$11-$B$9))</f>
        <v>0.21428571428571427</v>
      </c>
      <c r="F29" s="141"/>
      <c r="G29" s="142"/>
      <c r="H29" s="142"/>
      <c r="I29" s="142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3"/>
      <c r="V29" s="143"/>
      <c r="W29" s="143"/>
      <c r="X29" s="141"/>
    </row>
    <row r="30" spans="1:24" ht="63.75" customHeight="1">
      <c r="A30" s="41" t="s">
        <v>83</v>
      </c>
      <c r="B30" s="9" t="s">
        <v>57</v>
      </c>
      <c r="C30" s="33">
        <v>43474</v>
      </c>
      <c r="D30" s="33">
        <v>43516</v>
      </c>
      <c r="E30" s="9">
        <f>D30-C30</f>
        <v>42</v>
      </c>
      <c r="F30" s="31"/>
      <c r="G30" s="45"/>
      <c r="H30" s="160"/>
      <c r="I30" s="161"/>
      <c r="J30" s="9"/>
      <c r="K30" s="9"/>
      <c r="L30" s="9"/>
      <c r="M30" s="9"/>
      <c r="N30" s="9"/>
      <c r="O30" s="9"/>
      <c r="P30" s="9"/>
      <c r="Q30" s="9"/>
      <c r="R30" s="9"/>
      <c r="S30" s="9"/>
      <c r="T30" s="11"/>
      <c r="U30" s="36"/>
      <c r="V30" s="36"/>
      <c r="W30" s="36"/>
      <c r="X30" s="32"/>
    </row>
    <row r="31" spans="1:24" ht="63.75" customHeight="1">
      <c r="A31" s="57" t="s">
        <v>62</v>
      </c>
      <c r="B31" s="58" t="s">
        <v>57</v>
      </c>
      <c r="C31" s="56">
        <v>43486</v>
      </c>
      <c r="D31" s="56">
        <v>43544</v>
      </c>
      <c r="E31" s="58">
        <f>D31-C31</f>
        <v>58</v>
      </c>
      <c r="F31" s="116"/>
      <c r="G31" s="51"/>
      <c r="H31" s="165"/>
      <c r="I31" s="161"/>
      <c r="J31" s="162"/>
      <c r="K31" s="9"/>
      <c r="L31" s="9"/>
      <c r="M31" s="9"/>
      <c r="N31" s="9"/>
      <c r="O31" s="9"/>
      <c r="P31" s="9"/>
      <c r="Q31" s="9"/>
      <c r="R31" s="9"/>
      <c r="S31" s="9"/>
      <c r="T31" s="11"/>
      <c r="U31" s="36"/>
      <c r="V31" s="36"/>
      <c r="W31" s="36"/>
      <c r="X31" s="32"/>
    </row>
    <row r="32" spans="1:24" ht="63.75" customHeight="1">
      <c r="A32" s="57" t="s">
        <v>85</v>
      </c>
      <c r="B32" s="58" t="s">
        <v>57</v>
      </c>
      <c r="C32" s="56">
        <v>43549</v>
      </c>
      <c r="D32" s="56">
        <v>43564</v>
      </c>
      <c r="E32" s="58">
        <f>D32-C32</f>
        <v>15</v>
      </c>
      <c r="F32" s="21"/>
      <c r="G32" s="51"/>
      <c r="H32" s="51"/>
      <c r="I32" s="10"/>
      <c r="J32" s="162"/>
      <c r="K32" s="162"/>
      <c r="L32" s="9"/>
      <c r="M32" s="9"/>
      <c r="N32" s="9"/>
      <c r="O32" s="9"/>
      <c r="P32" s="9"/>
      <c r="Q32" s="9"/>
      <c r="R32" s="9"/>
      <c r="S32" s="9"/>
      <c r="T32" s="11"/>
      <c r="U32" s="36"/>
      <c r="V32" s="36"/>
      <c r="W32" s="36"/>
      <c r="X32" s="32"/>
    </row>
    <row r="33" spans="1:24" ht="63.75" customHeight="1">
      <c r="A33" s="19" t="s">
        <v>87</v>
      </c>
      <c r="B33" s="19" t="s">
        <v>57</v>
      </c>
      <c r="C33" s="20"/>
      <c r="D33" s="20"/>
      <c r="E33" s="117">
        <f>((D37-C34)/(B11-B9))</f>
        <v>0.15384615384615385</v>
      </c>
      <c r="F33" s="21"/>
      <c r="G33" s="46"/>
      <c r="H33" s="46"/>
      <c r="I33" s="10"/>
      <c r="J33" s="9"/>
      <c r="K33" s="9"/>
      <c r="L33" s="9"/>
      <c r="M33" s="9"/>
      <c r="N33" s="9"/>
      <c r="O33" s="9"/>
      <c r="P33" s="9"/>
      <c r="Q33" s="9"/>
      <c r="R33" s="9"/>
      <c r="S33" s="9"/>
      <c r="T33" s="11"/>
      <c r="U33" s="36"/>
      <c r="V33" s="36"/>
      <c r="W33" s="36"/>
      <c r="X33" s="32"/>
    </row>
    <row r="34" spans="1:24" ht="63.75" customHeight="1">
      <c r="A34" s="3" t="s">
        <v>65</v>
      </c>
      <c r="B34" s="9" t="s">
        <v>57</v>
      </c>
      <c r="C34" s="18">
        <v>43591</v>
      </c>
      <c r="D34" s="18">
        <v>43608</v>
      </c>
      <c r="E34" s="58">
        <f>D34-C34</f>
        <v>17</v>
      </c>
      <c r="F34" s="21"/>
      <c r="G34" s="46"/>
      <c r="H34" s="46"/>
      <c r="I34" s="10"/>
      <c r="J34" s="9"/>
      <c r="K34" s="9"/>
      <c r="L34" s="162"/>
      <c r="M34" s="9"/>
      <c r="N34" s="9"/>
      <c r="O34" s="9"/>
      <c r="P34" s="9"/>
      <c r="Q34" s="9"/>
      <c r="R34" s="9"/>
      <c r="S34" s="9"/>
      <c r="T34" s="11"/>
      <c r="U34" s="36"/>
      <c r="V34" s="36"/>
      <c r="W34" s="36"/>
      <c r="X34" s="32"/>
    </row>
    <row r="35" spans="1:24" ht="63.75" customHeight="1">
      <c r="A35" s="3" t="s">
        <v>84</v>
      </c>
      <c r="B35" s="9" t="s">
        <v>63</v>
      </c>
      <c r="C35" s="18">
        <v>43609</v>
      </c>
      <c r="D35" s="18">
        <v>43619</v>
      </c>
      <c r="E35" s="9">
        <f>D35-C35</f>
        <v>10</v>
      </c>
      <c r="F35" s="21"/>
      <c r="G35" s="46"/>
      <c r="H35" s="46"/>
      <c r="I35" s="10"/>
      <c r="J35" s="9"/>
      <c r="K35" s="9"/>
      <c r="L35" s="162"/>
      <c r="M35" s="162"/>
      <c r="N35" s="9"/>
      <c r="O35" s="9"/>
      <c r="P35" s="9"/>
      <c r="Q35" s="9"/>
      <c r="R35" s="9"/>
      <c r="S35" s="9"/>
      <c r="T35" s="11"/>
      <c r="U35" s="36"/>
      <c r="V35" s="36"/>
      <c r="W35" s="36"/>
      <c r="X35" s="32"/>
    </row>
    <row r="36" spans="1:24" ht="63.75" customHeight="1">
      <c r="A36" s="3" t="s">
        <v>66</v>
      </c>
      <c r="B36" s="9" t="s">
        <v>57</v>
      </c>
      <c r="C36" s="18">
        <v>43620</v>
      </c>
      <c r="D36" s="18">
        <v>43626</v>
      </c>
      <c r="E36" s="9">
        <f>D36-C36</f>
        <v>6</v>
      </c>
      <c r="F36" s="21"/>
      <c r="G36" s="46"/>
      <c r="H36" s="46"/>
      <c r="I36" s="10"/>
      <c r="J36" s="9"/>
      <c r="K36" s="9"/>
      <c r="L36" s="9"/>
      <c r="M36" s="162"/>
      <c r="N36" s="9"/>
      <c r="O36" s="9"/>
      <c r="P36" s="9"/>
      <c r="Q36" s="9"/>
      <c r="R36" s="9"/>
      <c r="S36" s="9"/>
      <c r="T36" s="11"/>
      <c r="U36" s="36"/>
      <c r="V36" s="36"/>
      <c r="W36" s="36"/>
      <c r="X36" s="32"/>
    </row>
    <row r="37" spans="1:24" ht="63.75" customHeight="1">
      <c r="A37" s="3" t="s">
        <v>88</v>
      </c>
      <c r="B37" s="9" t="s">
        <v>57</v>
      </c>
      <c r="C37" s="18">
        <v>43475</v>
      </c>
      <c r="D37" s="18">
        <v>43647</v>
      </c>
      <c r="E37" s="9">
        <f>D37-C37</f>
        <v>172</v>
      </c>
      <c r="F37" s="21"/>
      <c r="G37" s="46"/>
      <c r="H37" s="46"/>
      <c r="I37" s="10"/>
      <c r="J37" s="9"/>
      <c r="K37" s="9"/>
      <c r="L37" s="9"/>
      <c r="M37" s="9"/>
      <c r="N37" s="162"/>
      <c r="O37" s="9"/>
      <c r="P37" s="9"/>
      <c r="Q37" s="9"/>
      <c r="R37" s="9"/>
      <c r="S37" s="9"/>
      <c r="T37" s="11"/>
      <c r="U37" s="32"/>
      <c r="V37" s="32"/>
      <c r="W37" s="32"/>
      <c r="X37" s="32"/>
    </row>
    <row r="38" spans="1:24" ht="33.75" customHeight="1">
      <c r="A38" s="22" t="s">
        <v>67</v>
      </c>
      <c r="B38" s="13"/>
      <c r="C38" s="23"/>
      <c r="D38" s="23"/>
      <c r="E38" s="39"/>
      <c r="F38" s="13"/>
      <c r="G38" s="12"/>
      <c r="H38" s="12"/>
      <c r="I38" s="12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32"/>
    </row>
    <row r="39" spans="1:24" ht="41.25" customHeight="1">
      <c r="E39" s="26"/>
    </row>
    <row r="41" spans="1:24" ht="20.25">
      <c r="A41" s="93" t="s">
        <v>10</v>
      </c>
      <c r="F41" s="127" t="s">
        <v>57</v>
      </c>
    </row>
    <row r="55" spans="6:8">
      <c r="F55" s="48"/>
      <c r="G55" s="48"/>
      <c r="H55" s="48"/>
    </row>
  </sheetData>
  <mergeCells count="15">
    <mergeCell ref="V1:W1"/>
    <mergeCell ref="V2:X2"/>
    <mergeCell ref="A4:G4"/>
    <mergeCell ref="A16:A17"/>
    <mergeCell ref="B16:B17"/>
    <mergeCell ref="C16:C17"/>
    <mergeCell ref="D16:D17"/>
    <mergeCell ref="E16:E17"/>
    <mergeCell ref="B5:F5"/>
    <mergeCell ref="B6:F6"/>
    <mergeCell ref="B7:F7"/>
    <mergeCell ref="I16:S16"/>
    <mergeCell ref="T16:W16"/>
    <mergeCell ref="F16:F17"/>
    <mergeCell ref="J6:N6"/>
  </mergeCells>
  <pageMargins left="0.25" right="0.25" top="0.75" bottom="0.75" header="0.3" footer="0.3"/>
  <pageSetup paperSize="9" scale="42" fitToHeight="4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60" zoomScaleNormal="100" workbookViewId="0">
      <selection activeCell="A15" sqref="A15:XFD18"/>
    </sheetView>
  </sheetViews>
  <sheetFormatPr defaultColWidth="11" defaultRowHeight="18.75"/>
  <cols>
    <col min="1" max="1" width="11" style="1"/>
    <col min="2" max="2" width="11.25" style="1" customWidth="1"/>
    <col min="3" max="3" width="68" style="1" customWidth="1"/>
    <col min="4" max="4" width="38.875" style="1" customWidth="1"/>
    <col min="5" max="5" width="38.5" style="1" customWidth="1"/>
    <col min="6" max="16384" width="11" style="1"/>
  </cols>
  <sheetData>
    <row r="1" spans="1:5" ht="36" customHeight="1">
      <c r="E1" s="63"/>
    </row>
    <row r="2" spans="1:5" ht="28.5" customHeight="1">
      <c r="E2" s="50"/>
    </row>
    <row r="3" spans="1:5" ht="45.75" customHeight="1">
      <c r="B3" s="166" t="s">
        <v>48</v>
      </c>
      <c r="C3" s="166"/>
      <c r="D3" s="166"/>
      <c r="E3" s="166"/>
    </row>
    <row r="5" spans="1:5" ht="74.25" customHeight="1">
      <c r="A5" s="30" t="s">
        <v>52</v>
      </c>
      <c r="B5" s="30" t="s">
        <v>43</v>
      </c>
      <c r="C5" s="30" t="s">
        <v>49</v>
      </c>
      <c r="D5" s="30" t="s">
        <v>50</v>
      </c>
      <c r="E5" s="30" t="s">
        <v>51</v>
      </c>
    </row>
    <row r="6" spans="1:5" ht="41.25" customHeight="1">
      <c r="A6" s="42"/>
      <c r="B6" s="27"/>
      <c r="C6" s="52" t="s">
        <v>130</v>
      </c>
      <c r="D6" s="53"/>
      <c r="E6" s="28">
        <f>'План-график № 1'!D37</f>
        <v>43647</v>
      </c>
    </row>
    <row r="7" spans="1:5" s="35" customFormat="1" ht="52.5" customHeight="1">
      <c r="A7" s="132"/>
      <c r="B7" s="133"/>
      <c r="C7" s="134" t="s">
        <v>123</v>
      </c>
      <c r="D7" s="6" t="s">
        <v>57</v>
      </c>
      <c r="E7" s="135">
        <v>43556</v>
      </c>
    </row>
    <row r="8" spans="1:5" ht="67.5" customHeight="1">
      <c r="A8" s="24" t="s">
        <v>53</v>
      </c>
      <c r="B8" s="24"/>
      <c r="C8" s="41" t="s">
        <v>79</v>
      </c>
      <c r="D8" s="54" t="s">
        <v>57</v>
      </c>
      <c r="E8" s="29">
        <v>43556</v>
      </c>
    </row>
    <row r="9" spans="1:5" s="35" customFormat="1" ht="52.5" customHeight="1">
      <c r="A9" s="133"/>
      <c r="B9" s="133"/>
      <c r="C9" s="19" t="s">
        <v>77</v>
      </c>
      <c r="D9" s="8" t="s">
        <v>57</v>
      </c>
      <c r="E9" s="135">
        <v>43600</v>
      </c>
    </row>
    <row r="10" spans="1:5" ht="52.5" customHeight="1">
      <c r="A10" s="24" t="s">
        <v>53</v>
      </c>
      <c r="B10" s="24"/>
      <c r="C10" s="3" t="s">
        <v>81</v>
      </c>
      <c r="D10" s="32" t="s">
        <v>57</v>
      </c>
      <c r="E10" s="29">
        <v>43600</v>
      </c>
    </row>
    <row r="11" spans="1:5" s="35" customFormat="1" ht="52.5" customHeight="1">
      <c r="A11" s="133"/>
      <c r="B11" s="133"/>
      <c r="C11" s="19" t="s">
        <v>61</v>
      </c>
      <c r="D11" s="8" t="s">
        <v>57</v>
      </c>
      <c r="E11" s="136">
        <v>43564</v>
      </c>
    </row>
    <row r="12" spans="1:5" ht="52.5" customHeight="1">
      <c r="A12" s="24" t="s">
        <v>53</v>
      </c>
      <c r="B12" s="24"/>
      <c r="C12" s="43" t="s">
        <v>85</v>
      </c>
      <c r="D12" s="55" t="s">
        <v>57</v>
      </c>
      <c r="E12" s="94">
        <v>43564</v>
      </c>
    </row>
    <row r="13" spans="1:5" s="35" customFormat="1" ht="52.5" customHeight="1">
      <c r="A13" s="133"/>
      <c r="B13" s="133"/>
      <c r="C13" s="19" t="s">
        <v>87</v>
      </c>
      <c r="D13" s="19" t="s">
        <v>57</v>
      </c>
      <c r="E13" s="136">
        <v>43626</v>
      </c>
    </row>
    <row r="14" spans="1:5" ht="52.5" customHeight="1">
      <c r="A14" s="24" t="s">
        <v>53</v>
      </c>
      <c r="B14" s="24"/>
      <c r="C14" s="3" t="s">
        <v>65</v>
      </c>
      <c r="D14" s="9" t="s">
        <v>57</v>
      </c>
      <c r="E14" s="29">
        <v>43608</v>
      </c>
    </row>
    <row r="17" spans="1:5" ht="99" customHeight="1">
      <c r="A17" s="179" t="s">
        <v>10</v>
      </c>
      <c r="B17" s="179"/>
      <c r="C17" s="179"/>
      <c r="D17" s="93"/>
      <c r="E17" s="128" t="s">
        <v>57</v>
      </c>
    </row>
  </sheetData>
  <mergeCells count="2">
    <mergeCell ref="B3:E3"/>
    <mergeCell ref="A17:C17"/>
  </mergeCells>
  <pageMargins left="0.75" right="0.75" top="1" bottom="1" header="0.5" footer="0.5"/>
  <pageSetup paperSize="9"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Normal="100" workbookViewId="0">
      <selection activeCell="A11" sqref="A11:XFD12"/>
    </sheetView>
  </sheetViews>
  <sheetFormatPr defaultColWidth="11" defaultRowHeight="18.75"/>
  <cols>
    <col min="1" max="1" width="4.125" style="110" customWidth="1"/>
    <col min="2" max="2" width="32.25" style="110" customWidth="1"/>
    <col min="3" max="3" width="13.125" style="110" customWidth="1"/>
    <col min="4" max="4" width="14.75" style="110" customWidth="1"/>
    <col min="5" max="5" width="36" style="110" customWidth="1"/>
    <col min="6" max="16384" width="11" style="1"/>
  </cols>
  <sheetData>
    <row r="1" spans="1:6" ht="24.75" customHeight="1">
      <c r="A1" s="95"/>
      <c r="B1" s="95"/>
      <c r="C1" s="95"/>
      <c r="D1" s="95"/>
      <c r="E1" s="96"/>
    </row>
    <row r="2" spans="1:6" ht="26.25" customHeight="1">
      <c r="A2" s="97"/>
      <c r="B2" s="97"/>
      <c r="C2" s="97"/>
      <c r="D2" s="97"/>
      <c r="E2" s="98"/>
    </row>
    <row r="3" spans="1:6" ht="29.25" customHeight="1">
      <c r="A3" s="180" t="s">
        <v>42</v>
      </c>
      <c r="B3" s="180"/>
      <c r="C3" s="180"/>
      <c r="D3" s="180"/>
      <c r="E3" s="180"/>
    </row>
    <row r="4" spans="1:6" ht="46.5" customHeight="1">
      <c r="A4" s="180" t="str">
        <f>'[1]Паспорт Проекта'!C8</f>
        <v>Переход на централизованную автоматическую систему видеонаблюдения при охране объектов муниципальной собственности</v>
      </c>
      <c r="B4" s="180"/>
      <c r="C4" s="180"/>
      <c r="D4" s="180"/>
      <c r="E4" s="180"/>
    </row>
    <row r="5" spans="1:6" ht="74.25" customHeight="1">
      <c r="A5" s="99" t="s">
        <v>43</v>
      </c>
      <c r="B5" s="99" t="s">
        <v>44</v>
      </c>
      <c r="C5" s="99" t="s">
        <v>45</v>
      </c>
      <c r="D5" s="99" t="s">
        <v>46</v>
      </c>
      <c r="E5" s="99" t="s">
        <v>47</v>
      </c>
    </row>
    <row r="6" spans="1:6" ht="54" customHeight="1">
      <c r="A6" s="100">
        <v>1</v>
      </c>
      <c r="B6" s="101" t="s">
        <v>70</v>
      </c>
      <c r="C6" s="102">
        <f>'[1]Проектное управление 1'!E23+'[1]Проектное управление 1'!E44</f>
        <v>4.9056603773584909E-2</v>
      </c>
      <c r="D6" s="103" t="s">
        <v>99</v>
      </c>
      <c r="E6" s="103" t="s">
        <v>55</v>
      </c>
      <c r="F6" s="5"/>
    </row>
    <row r="7" spans="1:6" ht="54.75" customHeight="1">
      <c r="A7" s="100">
        <v>2</v>
      </c>
      <c r="B7" s="104" t="str">
        <f>'[1]Проектное управление 1'!$A$27</f>
        <v>Установка, приобретение и подключение оборудования</v>
      </c>
      <c r="C7" s="102">
        <f>'[1]Проектное управление 1'!E27+'[1]Проектное управление 1'!E48</f>
        <v>0.11226415094339623</v>
      </c>
      <c r="D7" s="103" t="s">
        <v>57</v>
      </c>
      <c r="E7" s="103" t="s">
        <v>71</v>
      </c>
    </row>
    <row r="8" spans="1:6" ht="60.75" customHeight="1">
      <c r="A8" s="100">
        <v>3</v>
      </c>
      <c r="B8" s="104" t="str">
        <f>'[1]Проектное управление 1'!$A$32</f>
        <v>Процесс оптимизации персонала</v>
      </c>
      <c r="C8" s="102">
        <f>'[1]Проектное управление 1'!E32+'[1]Проектное управление 1'!E53</f>
        <v>0.13584905660377358</v>
      </c>
      <c r="D8" s="103" t="s">
        <v>57</v>
      </c>
      <c r="E8" s="103" t="s">
        <v>71</v>
      </c>
    </row>
    <row r="9" spans="1:6" ht="55.5" customHeight="1">
      <c r="A9" s="100">
        <v>4</v>
      </c>
      <c r="B9" s="104" t="str">
        <f>'[1]Проектное управление 1'!$A$35</f>
        <v xml:space="preserve">Обучение персонала и стандартизация процесса </v>
      </c>
      <c r="C9" s="102">
        <f>'[1]Проектное управление 1'!E35+'[1]Проектное управление 1'!E56</f>
        <v>4.4339622641509431E-2</v>
      </c>
      <c r="D9" s="103" t="s">
        <v>63</v>
      </c>
      <c r="E9" s="103" t="s">
        <v>72</v>
      </c>
    </row>
    <row r="10" spans="1:6" ht="59.25" customHeight="1">
      <c r="A10" s="100">
        <v>5</v>
      </c>
      <c r="B10" s="105" t="s">
        <v>64</v>
      </c>
      <c r="C10" s="102">
        <f>'[1]Проектное управление 1'!E40</f>
        <v>1.1320754716981131E-2</v>
      </c>
      <c r="D10" s="103" t="s">
        <v>57</v>
      </c>
      <c r="E10" s="103" t="s">
        <v>71</v>
      </c>
    </row>
    <row r="11" spans="1:6" ht="51" customHeight="1">
      <c r="A11" s="106"/>
      <c r="B11" s="107"/>
      <c r="C11" s="108"/>
      <c r="D11" s="109"/>
      <c r="E11" s="109"/>
    </row>
    <row r="12" spans="1:6" ht="81" customHeight="1">
      <c r="A12" s="181" t="s">
        <v>10</v>
      </c>
      <c r="B12" s="181"/>
      <c r="D12" s="98"/>
      <c r="E12" s="129" t="s">
        <v>57</v>
      </c>
    </row>
  </sheetData>
  <mergeCells count="3">
    <mergeCell ref="A3:E3"/>
    <mergeCell ref="A4:E4"/>
    <mergeCell ref="A12:B12"/>
  </mergeCells>
  <pageMargins left="0.75" right="0.75" top="1" bottom="1" header="0.5" footer="0.5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topLeftCell="A22" zoomScale="60" zoomScaleNormal="100" workbookViewId="0">
      <selection activeCell="I36" sqref="I36"/>
    </sheetView>
  </sheetViews>
  <sheetFormatPr defaultColWidth="11" defaultRowHeight="18.75"/>
  <cols>
    <col min="1" max="1" width="6.25" style="87" customWidth="1"/>
    <col min="2" max="2" width="51.625" style="87" customWidth="1"/>
    <col min="3" max="3" width="13.75" style="87" customWidth="1"/>
    <col min="4" max="4" width="14.875" style="157" customWidth="1"/>
    <col min="5" max="5" width="11.625" style="87" customWidth="1"/>
    <col min="6" max="6" width="10.625" style="87" customWidth="1"/>
    <col min="7" max="7" width="17.25" style="64" customWidth="1"/>
    <col min="8" max="16384" width="11" style="64"/>
  </cols>
  <sheetData>
    <row r="1" spans="1:7" ht="16.5" customHeight="1">
      <c r="A1" s="80"/>
      <c r="B1" s="80"/>
      <c r="C1" s="80"/>
      <c r="D1" s="188" t="s">
        <v>126</v>
      </c>
      <c r="E1" s="188"/>
      <c r="F1" s="188"/>
    </row>
    <row r="2" spans="1:7" ht="75.75" customHeight="1">
      <c r="A2" s="80"/>
      <c r="B2" s="80"/>
      <c r="C2" s="80"/>
      <c r="D2" s="197" t="s">
        <v>98</v>
      </c>
      <c r="E2" s="197"/>
      <c r="F2" s="197"/>
    </row>
    <row r="3" spans="1:7">
      <c r="A3" s="80"/>
      <c r="B3" s="80"/>
      <c r="C3" s="80"/>
      <c r="D3" s="198"/>
      <c r="E3" s="198"/>
      <c r="F3" s="199"/>
    </row>
    <row r="4" spans="1:7">
      <c r="A4" s="80"/>
      <c r="B4" s="80"/>
      <c r="C4" s="80"/>
      <c r="D4" s="80"/>
      <c r="E4" s="80"/>
      <c r="F4" s="81"/>
    </row>
    <row r="5" spans="1:7" ht="64.5" customHeight="1">
      <c r="A5" s="118"/>
      <c r="B5" s="200" t="s">
        <v>116</v>
      </c>
      <c r="C5" s="201"/>
      <c r="D5" s="201"/>
      <c r="E5" s="201"/>
      <c r="F5" s="201"/>
    </row>
    <row r="6" spans="1:7">
      <c r="A6" s="65"/>
      <c r="B6" s="65"/>
      <c r="C6" s="66"/>
      <c r="D6" s="154"/>
      <c r="E6" s="66"/>
      <c r="F6" s="66"/>
    </row>
    <row r="7" spans="1:7">
      <c r="A7" s="187" t="s">
        <v>100</v>
      </c>
      <c r="B7" s="187" t="s">
        <v>101</v>
      </c>
      <c r="C7" s="196" t="s">
        <v>102</v>
      </c>
      <c r="D7" s="196" t="s">
        <v>103</v>
      </c>
      <c r="E7" s="119" t="s">
        <v>104</v>
      </c>
      <c r="F7" s="119" t="s">
        <v>104</v>
      </c>
      <c r="G7" s="149" t="s">
        <v>120</v>
      </c>
    </row>
    <row r="8" spans="1:7" s="68" customFormat="1" ht="31.5">
      <c r="A8" s="187"/>
      <c r="B8" s="187"/>
      <c r="C8" s="196"/>
      <c r="D8" s="196"/>
      <c r="E8" s="67" t="s">
        <v>105</v>
      </c>
      <c r="F8" s="67" t="s">
        <v>106</v>
      </c>
      <c r="G8" s="150"/>
    </row>
    <row r="9" spans="1:7">
      <c r="A9" s="121"/>
      <c r="B9" s="69" t="str">
        <f>'План-график № 1'!A18</f>
        <v xml:space="preserve">2 этап реализации проекта </v>
      </c>
      <c r="C9" s="70"/>
      <c r="D9" s="70"/>
      <c r="E9" s="71"/>
      <c r="F9" s="70"/>
      <c r="G9" s="149"/>
    </row>
    <row r="10" spans="1:7" ht="37.5" customHeight="1">
      <c r="A10" s="121">
        <v>1</v>
      </c>
      <c r="B10" s="72" t="str">
        <f>'План-график № 1'!A19</f>
        <v>Финансовое обеспечение 2 этапа проекта</v>
      </c>
      <c r="C10" s="70"/>
      <c r="D10" s="70"/>
      <c r="E10" s="71"/>
      <c r="F10" s="70"/>
      <c r="G10" s="149"/>
    </row>
    <row r="11" spans="1:7" ht="41.25" customHeight="1">
      <c r="A11" s="73"/>
      <c r="B11" s="126" t="str">
        <f>'План-график № 1'!A20</f>
        <v>Анализ муниципальных образовательных учреждений, с целью выбора для включения в проект</v>
      </c>
      <c r="C11" s="74">
        <f>'План-график № 1'!D20</f>
        <v>43482</v>
      </c>
      <c r="D11" s="155">
        <v>43482</v>
      </c>
      <c r="E11" s="75"/>
      <c r="F11" s="76"/>
      <c r="G11" s="149"/>
    </row>
    <row r="12" spans="1:7" ht="31.5">
      <c r="A12" s="77"/>
      <c r="B12" s="126" t="str">
        <f>'План-график № 1'!A21</f>
        <v xml:space="preserve">Согласование объектов, предварительный расчет бюджета </v>
      </c>
      <c r="C12" s="74">
        <f>'План-график № 1'!D21</f>
        <v>43489</v>
      </c>
      <c r="D12" s="155">
        <v>43486</v>
      </c>
      <c r="E12" s="75"/>
      <c r="F12" s="76"/>
      <c r="G12" s="149"/>
    </row>
    <row r="13" spans="1:7" ht="45">
      <c r="A13" s="77" t="s">
        <v>119</v>
      </c>
      <c r="B13" s="126" t="str">
        <f>'План-график № 1'!A22</f>
        <v xml:space="preserve">Доведение субсидий до муниципальных учреждений, издание приказа о выделении денежных средств </v>
      </c>
      <c r="C13" s="74">
        <f>'План-график № 1'!D22</f>
        <v>43556</v>
      </c>
      <c r="D13" s="155">
        <v>43486</v>
      </c>
      <c r="E13" s="75">
        <v>1586.4</v>
      </c>
      <c r="F13" s="76">
        <v>1586.4</v>
      </c>
      <c r="G13" s="151" t="s">
        <v>121</v>
      </c>
    </row>
    <row r="14" spans="1:7" ht="31.5">
      <c r="A14" s="77">
        <v>2</v>
      </c>
      <c r="B14" s="72" t="str">
        <f>'План-график № 1'!A23</f>
        <v>Установка, приобретение и подключение оборудования</v>
      </c>
      <c r="C14" s="74"/>
      <c r="D14" s="155"/>
      <c r="E14" s="75"/>
      <c r="F14" s="76"/>
      <c r="G14" s="149"/>
    </row>
    <row r="15" spans="1:7" ht="31.5">
      <c r="A15" s="77"/>
      <c r="B15" s="126" t="str">
        <f>'План-график № 1'!A24</f>
        <v>Подготовка проектно-сметной документации по установке охранного оборудования</v>
      </c>
      <c r="C15" s="74">
        <f>'План-график № 1'!D24</f>
        <v>43518</v>
      </c>
      <c r="D15" s="155">
        <v>43489</v>
      </c>
      <c r="E15" s="75"/>
      <c r="F15" s="75"/>
      <c r="G15" s="149"/>
    </row>
    <row r="16" spans="1:7" ht="31.5">
      <c r="A16" s="82"/>
      <c r="B16" s="126" t="str">
        <f>'План-график № 1'!A25</f>
        <v>Заключение договоров с подрядными организациями на установку охранного оборудования</v>
      </c>
      <c r="C16" s="74">
        <f>'План-график № 1'!D25</f>
        <v>43525</v>
      </c>
      <c r="D16" s="155">
        <v>43504</v>
      </c>
      <c r="E16" s="90"/>
      <c r="F16" s="83"/>
      <c r="G16" s="149"/>
    </row>
    <row r="17" spans="1:7" ht="24.75" customHeight="1">
      <c r="A17" s="77"/>
      <c r="B17" s="126" t="str">
        <f>'План-график № 1'!A26</f>
        <v>Установка (монтаж) охранного оборудования на объектах</v>
      </c>
      <c r="C17" s="74">
        <f>'План-график № 1'!D26</f>
        <v>43570</v>
      </c>
      <c r="D17" s="155">
        <v>43570</v>
      </c>
      <c r="E17" s="75"/>
      <c r="F17" s="76"/>
      <c r="G17" s="149"/>
    </row>
    <row r="18" spans="1:7" ht="127.5">
      <c r="A18" s="77" t="s">
        <v>119</v>
      </c>
      <c r="B18" s="126" t="str">
        <f>'План-график № 1'!A27</f>
        <v>Ввод в эксплуатацию установленного оборудования, подписание актов выполненных работ</v>
      </c>
      <c r="C18" s="74">
        <f>'План-график № 1'!D27</f>
        <v>43600</v>
      </c>
      <c r="D18" s="155">
        <v>43595</v>
      </c>
      <c r="E18" s="75"/>
      <c r="F18" s="76"/>
      <c r="G18" s="158" t="s">
        <v>124</v>
      </c>
    </row>
    <row r="19" spans="1:7" ht="22.5" customHeight="1">
      <c r="A19" s="77"/>
      <c r="B19" s="126" t="str">
        <f>'План-график № 1'!A28</f>
        <v>Оплата услуг подрядной организации</v>
      </c>
      <c r="C19" s="74">
        <f>'План-график № 1'!D28</f>
        <v>43516</v>
      </c>
      <c r="D19" s="155">
        <v>43729</v>
      </c>
      <c r="E19" s="75">
        <v>1586.4</v>
      </c>
      <c r="F19" s="76">
        <v>1586.4</v>
      </c>
      <c r="G19" s="149"/>
    </row>
    <row r="20" spans="1:7">
      <c r="A20" s="77">
        <v>3</v>
      </c>
      <c r="B20" s="72" t="str">
        <f>'План-график № 1'!A29</f>
        <v>Процесс оптимизации персонала</v>
      </c>
      <c r="C20" s="74"/>
      <c r="D20" s="155"/>
      <c r="E20" s="75"/>
      <c r="F20" s="76"/>
      <c r="G20" s="149"/>
    </row>
    <row r="21" spans="1:7" ht="31.5">
      <c r="A21" s="77"/>
      <c r="B21" s="126" t="str">
        <f>'План-график № 1'!A30</f>
        <v>Издание приказа о внесении изменений в штатное расписание (сокращение должностей сторожа)</v>
      </c>
      <c r="C21" s="74">
        <f>'План-график № 1'!D30</f>
        <v>43516</v>
      </c>
      <c r="D21" s="155">
        <v>43516</v>
      </c>
      <c r="E21" s="75"/>
      <c r="F21" s="75"/>
      <c r="G21" s="149"/>
    </row>
    <row r="22" spans="1:7" ht="31.5">
      <c r="A22" s="82"/>
      <c r="B22" s="126" t="str">
        <f>'План-график № 1'!A31</f>
        <v>Уведомление работников (сторожей) о сокращении должностей ночных сторожей (за 2 месяца)</v>
      </c>
      <c r="C22" s="74">
        <f>'План-график № 1'!D31</f>
        <v>43544</v>
      </c>
      <c r="D22" s="155">
        <v>43497</v>
      </c>
      <c r="E22" s="90"/>
      <c r="F22" s="70"/>
      <c r="G22" s="149"/>
    </row>
    <row r="23" spans="1:7" s="78" customFormat="1" ht="31.5">
      <c r="A23" s="91"/>
      <c r="B23" s="126" t="str">
        <f>'План-график № 1'!A32</f>
        <v>Фактическое сокращение лиц, занимавших должности сторожей</v>
      </c>
      <c r="C23" s="74">
        <f>'План-график № 1'!D32</f>
        <v>43564</v>
      </c>
      <c r="D23" s="155">
        <v>43556</v>
      </c>
      <c r="E23" s="75"/>
      <c r="F23" s="76"/>
      <c r="G23" s="152"/>
    </row>
    <row r="24" spans="1:7" ht="31.5">
      <c r="A24" s="77">
        <v>4</v>
      </c>
      <c r="B24" s="72" t="str">
        <f>'План-график № 1'!A33</f>
        <v>Переход на автоматизированную охрану  6 учреждений</v>
      </c>
      <c r="C24" s="74"/>
      <c r="D24" s="155"/>
      <c r="E24" s="75"/>
      <c r="F24" s="76"/>
      <c r="G24" s="149"/>
    </row>
    <row r="25" spans="1:7" ht="195">
      <c r="A25" s="77" t="s">
        <v>119</v>
      </c>
      <c r="B25" s="126" t="str">
        <f>'План-график № 1'!A34</f>
        <v xml:space="preserve">Заключение Соглашений между Ситуационным центром и муниципальными учреждениями </v>
      </c>
      <c r="C25" s="74">
        <f>'План-график № 1'!D34</f>
        <v>43608</v>
      </c>
      <c r="D25" s="155">
        <v>43556</v>
      </c>
      <c r="E25" s="75"/>
      <c r="F25" s="76"/>
      <c r="G25" s="151" t="s">
        <v>125</v>
      </c>
    </row>
    <row r="26" spans="1:7" ht="47.25">
      <c r="A26" s="82"/>
      <c r="B26" s="126" t="str">
        <f>'План-график № 1'!A35</f>
        <v>Вывод сигнала с систем видео наблюдения образовательных организаций на систему отслеживания Ситуационного центра</v>
      </c>
      <c r="C26" s="74">
        <f>'План-график № 1'!D35</f>
        <v>43619</v>
      </c>
      <c r="D26" s="155">
        <v>43616</v>
      </c>
      <c r="E26" s="90"/>
      <c r="F26" s="70"/>
      <c r="G26" s="149"/>
    </row>
    <row r="27" spans="1:7" ht="40.5" customHeight="1">
      <c r="A27" s="77"/>
      <c r="B27" s="126" t="str">
        <f>'План-график № 1'!A36</f>
        <v>Заключение контрактов с организацией на обслуживание охранной сигнализации</v>
      </c>
      <c r="C27" s="74">
        <f>'План-график № 1'!D36</f>
        <v>43626</v>
      </c>
      <c r="D27" s="155">
        <v>43616</v>
      </c>
      <c r="E27" s="75"/>
      <c r="F27" s="76"/>
      <c r="G27" s="151"/>
    </row>
    <row r="28" spans="1:7" ht="46.5" customHeight="1">
      <c r="A28" s="77"/>
      <c r="B28" s="126" t="str">
        <f>'План-график № 1'!A37</f>
        <v>Установка и введение объектов видеонаблюдения в 6 муниципальных учреждениях</v>
      </c>
      <c r="C28" s="74">
        <f>'План-график № 1'!D37</f>
        <v>43647</v>
      </c>
      <c r="D28" s="155">
        <v>43616</v>
      </c>
      <c r="E28" s="75"/>
      <c r="F28" s="76"/>
      <c r="G28" s="149"/>
    </row>
    <row r="29" spans="1:7" ht="55.5" customHeight="1">
      <c r="A29" s="77" t="s">
        <v>119</v>
      </c>
      <c r="B29" s="126" t="str">
        <f>'План-график № 1'!A38</f>
        <v>Окончание реализации проекта</v>
      </c>
      <c r="C29" s="74">
        <f>'План-график № 1'!D37</f>
        <v>43647</v>
      </c>
      <c r="D29" s="155">
        <v>43647</v>
      </c>
      <c r="E29" s="75"/>
      <c r="F29" s="76"/>
      <c r="G29" s="149" t="s">
        <v>131</v>
      </c>
    </row>
    <row r="30" spans="1:7" ht="11.25" customHeight="1">
      <c r="A30" s="77"/>
      <c r="B30" s="72"/>
      <c r="C30" s="89"/>
      <c r="D30" s="155"/>
      <c r="E30" s="75"/>
      <c r="F30" s="76"/>
      <c r="G30" s="149"/>
    </row>
    <row r="31" spans="1:7" s="79" customFormat="1" ht="31.5" customHeight="1">
      <c r="A31" s="82">
        <v>6</v>
      </c>
      <c r="B31" s="189" t="s">
        <v>107</v>
      </c>
      <c r="C31" s="190"/>
      <c r="D31" s="191"/>
      <c r="E31" s="192"/>
      <c r="F31" s="193"/>
      <c r="G31" s="153"/>
    </row>
    <row r="32" spans="1:7" ht="36" customHeight="1">
      <c r="A32" s="82">
        <v>7</v>
      </c>
      <c r="B32" s="189" t="s">
        <v>108</v>
      </c>
      <c r="C32" s="190"/>
      <c r="D32" s="191"/>
      <c r="E32" s="192"/>
      <c r="F32" s="193"/>
      <c r="G32" s="149"/>
    </row>
    <row r="33" spans="1:7" ht="39" customHeight="1">
      <c r="A33" s="82">
        <v>8</v>
      </c>
      <c r="B33" s="194" t="s">
        <v>109</v>
      </c>
      <c r="C33" s="195"/>
      <c r="D33" s="191"/>
      <c r="E33" s="192"/>
      <c r="F33" s="193"/>
      <c r="G33" s="149"/>
    </row>
    <row r="34" spans="1:7" s="79" customFormat="1" ht="33.75" customHeight="1">
      <c r="A34" s="82">
        <v>9</v>
      </c>
      <c r="B34" s="182" t="s">
        <v>110</v>
      </c>
      <c r="C34" s="183"/>
      <c r="D34" s="184"/>
      <c r="E34" s="185"/>
      <c r="F34" s="186"/>
      <c r="G34" s="153"/>
    </row>
    <row r="35" spans="1:7" ht="36" customHeight="1">
      <c r="A35" s="120"/>
      <c r="B35" s="120"/>
      <c r="C35" s="84"/>
      <c r="D35" s="84"/>
      <c r="E35" s="86"/>
      <c r="F35" s="85"/>
    </row>
    <row r="36" spans="1:7" ht="87" customHeight="1">
      <c r="A36" s="181" t="s">
        <v>115</v>
      </c>
      <c r="B36" s="181"/>
      <c r="C36" s="96"/>
      <c r="D36" s="156" t="s">
        <v>57</v>
      </c>
      <c r="E36" s="96"/>
      <c r="F36" s="96"/>
    </row>
    <row r="37" spans="1:7" ht="63.75" customHeight="1">
      <c r="A37" s="86"/>
      <c r="B37" s="86"/>
      <c r="C37" s="84"/>
      <c r="D37" s="84"/>
      <c r="E37" s="86"/>
      <c r="F37" s="85"/>
    </row>
    <row r="53" spans="6:6">
      <c r="F53" s="88"/>
    </row>
  </sheetData>
  <mergeCells count="17">
    <mergeCell ref="D33:F33"/>
    <mergeCell ref="A36:B36"/>
    <mergeCell ref="D1:F1"/>
    <mergeCell ref="D2:F2"/>
    <mergeCell ref="D3:F3"/>
    <mergeCell ref="B5:F5"/>
    <mergeCell ref="A7:A8"/>
    <mergeCell ref="B7:B8"/>
    <mergeCell ref="C7:C8"/>
    <mergeCell ref="D7:D8"/>
    <mergeCell ref="B34:C34"/>
    <mergeCell ref="D34:F34"/>
    <mergeCell ref="B31:C31"/>
    <mergeCell ref="D31:F31"/>
    <mergeCell ref="B32:C32"/>
    <mergeCell ref="D32:F32"/>
    <mergeCell ref="B33:C33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Паспорт Проекта</vt:lpstr>
      <vt:lpstr>План-график № 1</vt:lpstr>
      <vt:lpstr>план  контр событий проект</vt:lpstr>
      <vt:lpstr>Состав рабочей группы проекта</vt:lpstr>
      <vt:lpstr>Отчет  2 кв 2019 (2)</vt:lpstr>
      <vt:lpstr>'План-график № 1'!Заголовки_для_печати</vt:lpstr>
      <vt:lpstr>'Паспорт Проекта'!Область_печати</vt:lpstr>
      <vt:lpstr>'план  контр событий проект'!Область_печати</vt:lpstr>
      <vt:lpstr>'План-график № 1'!Область_печати</vt:lpstr>
      <vt:lpstr>'Состав рабочей группы проекта'!Область_печати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SMART7.RU</dc:creator>
  <cp:lastModifiedBy>ECONOM4</cp:lastModifiedBy>
  <cp:lastPrinted>2020-05-15T08:57:15Z</cp:lastPrinted>
  <dcterms:created xsi:type="dcterms:W3CDTF">2015-07-29T21:33:10Z</dcterms:created>
  <dcterms:modified xsi:type="dcterms:W3CDTF">2020-05-15T13:18:47Z</dcterms:modified>
</cp:coreProperties>
</file>