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0" yWindow="60" windowWidth="20490" windowHeight="7530" tabRatio="718"/>
  </bookViews>
  <sheets>
    <sheet name="Паспорт Проекта" sheetId="3" r:id="rId1"/>
    <sheet name="Проектное управление 1" sheetId="1" r:id="rId2"/>
    <sheet name="Состав рабочей группы проекта" sheetId="2" r:id="rId3"/>
    <sheet name="План контр событий проект" sheetId="4" r:id="rId4"/>
    <sheet name="Отчет 2019 год" sheetId="5" r:id="rId5"/>
    <sheet name="Отчет о статусе" sheetId="6" r:id="rId6"/>
  </sheets>
  <definedNames>
    <definedName name="_xlnm.Print_Area" localSheetId="4">'Отчет 2019 год'!$A$1:$H$28</definedName>
    <definedName name="_xlnm.Print_Area" localSheetId="5">'Отчет о статусе'!$A$1:$G$29</definedName>
    <definedName name="_xlnm.Print_Area" localSheetId="3">'План контр событий проект'!$A$1:$E$17</definedName>
    <definedName name="_xlnm.Print_Area" localSheetId="1">'Проектное управление 1'!$A$1:$R$37</definedName>
    <definedName name="_xlnm.Print_Area" localSheetId="2">'Состав рабочей группы проекта'!$A$1:$F$14</definedName>
  </definedNames>
  <calcPr calcId="125725"/>
</workbook>
</file>

<file path=xl/calcChain.xml><?xml version="1.0" encoding="utf-8"?>
<calcChain xmlns="http://schemas.openxmlformats.org/spreadsheetml/2006/main">
  <c r="B6" i="5"/>
  <c r="E27" i="1" l="1"/>
  <c r="E25"/>
  <c r="E26"/>
  <c r="C12" i="6" l="1"/>
  <c r="C14"/>
  <c r="C15"/>
  <c r="C17"/>
  <c r="C18"/>
  <c r="C20"/>
  <c r="C21"/>
  <c r="C11" i="5"/>
  <c r="C13"/>
  <c r="C14"/>
  <c r="C16"/>
  <c r="C17"/>
  <c r="C19"/>
  <c r="C20"/>
  <c r="B22" i="6"/>
  <c r="B21"/>
  <c r="B20"/>
  <c r="B19"/>
  <c r="B18"/>
  <c r="B17"/>
  <c r="B16"/>
  <c r="B15"/>
  <c r="B14"/>
  <c r="B13"/>
  <c r="B12"/>
  <c r="B11"/>
  <c r="E2"/>
  <c r="B12" i="5"/>
  <c r="B13"/>
  <c r="B14"/>
  <c r="B15"/>
  <c r="B16"/>
  <c r="B17"/>
  <c r="B18"/>
  <c r="B19"/>
  <c r="B20"/>
  <c r="B11"/>
  <c r="B10"/>
  <c r="C10" i="4"/>
  <c r="D10"/>
  <c r="C11"/>
  <c r="D11"/>
  <c r="E11"/>
  <c r="C12"/>
  <c r="D12"/>
  <c r="E12"/>
  <c r="C9"/>
  <c r="E9"/>
  <c r="E2"/>
  <c r="D10" i="2"/>
  <c r="D9"/>
  <c r="D7"/>
  <c r="E31" i="1"/>
  <c r="C9" i="2" s="1"/>
  <c r="B10"/>
  <c r="B9"/>
  <c r="E2"/>
  <c r="C22" i="6"/>
  <c r="E32" i="1" l="1"/>
  <c r="E28"/>
  <c r="C8" i="2" s="1"/>
  <c r="C7"/>
  <c r="B9" i="1" l="1"/>
  <c r="S2" s="1"/>
  <c r="B6" i="4" l="1"/>
  <c r="B8" i="2" l="1"/>
  <c r="B7"/>
  <c r="A5"/>
  <c r="E33" i="1" l="1"/>
  <c r="E30"/>
  <c r="E29"/>
  <c r="E24" l="1"/>
</calcChain>
</file>

<file path=xl/sharedStrings.xml><?xml version="1.0" encoding="utf-8"?>
<sst xmlns="http://schemas.openxmlformats.org/spreadsheetml/2006/main" count="172" uniqueCount="120">
  <si>
    <t>Название проекта</t>
  </si>
  <si>
    <t>Менеджер проекта</t>
  </si>
  <si>
    <t>Конечный результат проекта</t>
  </si>
  <si>
    <t>Дата начала</t>
  </si>
  <si>
    <t>Срок выполнения</t>
  </si>
  <si>
    <t>Общий прогресс</t>
  </si>
  <si>
    <t>Ответственное лицо</t>
  </si>
  <si>
    <t>Дни</t>
  </si>
  <si>
    <t>Статус</t>
  </si>
  <si>
    <t>Наименование проекта</t>
  </si>
  <si>
    <t>Руководитель проекта</t>
  </si>
  <si>
    <t>Участники проекта</t>
  </si>
  <si>
    <t>Цель (цели) проекта</t>
  </si>
  <si>
    <t>Задачи проекта</t>
  </si>
  <si>
    <t>Результат (результаты) проекта</t>
  </si>
  <si>
    <t>Период реализации проекта</t>
  </si>
  <si>
    <t>Риски реализации проекта</t>
  </si>
  <si>
    <t>Взаимосвязь с другими проектами</t>
  </si>
  <si>
    <t>ОПИСАНИЕ Проекта</t>
  </si>
  <si>
    <t>Текущая дата:</t>
  </si>
  <si>
    <t>Промежуточный результат (дата):</t>
  </si>
  <si>
    <t>Промежуточный прогресс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</si>
  <si>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</si>
  <si>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</si>
  <si>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</si>
  <si>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</si>
  <si>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</si>
  <si>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</si>
  <si>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</si>
  <si>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</si>
  <si>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</si>
  <si>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</si>
  <si>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</si>
  <si>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</si>
  <si>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2019 год</t>
  </si>
  <si>
    <t>2020 год</t>
  </si>
  <si>
    <t>Январь - Декабрь</t>
  </si>
  <si>
    <t>Задачи / Мероприятия</t>
  </si>
  <si>
    <t xml:space="preserve">Состав рабочей группы проекта: </t>
  </si>
  <si>
    <t>№ п/п</t>
  </si>
  <si>
    <t>Наименование проектной роли</t>
  </si>
  <si>
    <t>Процент загрузки на проекте</t>
  </si>
  <si>
    <t>ФИО должностного лица</t>
  </si>
  <si>
    <t>Название подразделения и должности</t>
  </si>
  <si>
    <t xml:space="preserve">План контрольных событий проекта: </t>
  </si>
  <si>
    <t>Наименование задачи / контрольного события</t>
  </si>
  <si>
    <t>Ответственный исполнитель</t>
  </si>
  <si>
    <t>Дата решения задачи / наступления контрольного события</t>
  </si>
  <si>
    <t>К:</t>
  </si>
  <si>
    <t>Контроль</t>
  </si>
  <si>
    <t>Краткое наименование</t>
  </si>
  <si>
    <t>УТВЕРЖДАЮ:</t>
  </si>
  <si>
    <t>Глава муниципального образования</t>
  </si>
  <si>
    <t>Новокубанский район</t>
  </si>
  <si>
    <t>__________________А.В. Гомодин</t>
  </si>
  <si>
    <t>ПАСПОРТ ПРОЕКТА</t>
  </si>
  <si>
    <t>ПЛАН-ГРАФИК</t>
  </si>
  <si>
    <t>Приложение №1 к паспорту проекта</t>
  </si>
  <si>
    <t>Приложение № 2 к проекту</t>
  </si>
  <si>
    <t>Приложение № 3 к проекту</t>
  </si>
  <si>
    <t>п/п</t>
  </si>
  <si>
    <t>Наименование контрольного события</t>
  </si>
  <si>
    <t>Плановый срок</t>
  </si>
  <si>
    <t>Фактический срок</t>
  </si>
  <si>
    <t>Бюджет</t>
  </si>
  <si>
    <t>(план), тыс.руб.</t>
  </si>
  <si>
    <t>(факт), тыс.руб.</t>
  </si>
  <si>
    <t>Причины отклонений</t>
  </si>
  <si>
    <t>Запрос на изменения</t>
  </si>
  <si>
    <t>Прогноз достижения контрольных событий, запланированных на следующий отчетный период</t>
  </si>
  <si>
    <t>Проблемы, возникшие при реализации проекта</t>
  </si>
  <si>
    <t>Приложение № 6 к проекту</t>
  </si>
  <si>
    <t xml:space="preserve">                                                               ___________________А.В.Гомодин</t>
  </si>
  <si>
    <t>Исполнитель проекта</t>
  </si>
  <si>
    <t xml:space="preserve">Первый заместитель главы муниципального образования                                                                                                                                                                                                                 Новокубанский район, начальник финансового управления                                                                                                                                                                                                         администрации муниципального образования                                                                                                                                                                                                     Новокубанский район                                                                                                                      Е.В.Афонина                                                                           </t>
  </si>
  <si>
    <t>2021 год</t>
  </si>
  <si>
    <t>Подготовка аукционной документации</t>
  </si>
  <si>
    <t>Проведение аукциона</t>
  </si>
  <si>
    <t>Отчет о статусе проекта                                                                                                                                                                                                        "Строительство малобюджетного спортивного комплекса шаговой доступности в ст.Прочноокопской"за I полугодие 2019 года</t>
  </si>
  <si>
    <t>Не начато</t>
  </si>
  <si>
    <t>Выполняется</t>
  </si>
  <si>
    <t>Выполнено</t>
  </si>
  <si>
    <t>Просрочено</t>
  </si>
  <si>
    <t>Энергосбережение и повышение энергетической эффективности в дошкольных и образовательных  учреждениях муниципального образования Новокубанский район</t>
  </si>
  <si>
    <t>Экономия электро- и теплоэнергии</t>
  </si>
  <si>
    <t>С января 2019 по декабрь 2020 года</t>
  </si>
  <si>
    <r>
      <rPr>
        <b/>
        <sz val="14"/>
        <color theme="1"/>
        <rFont val="Times New Roman"/>
        <family val="1"/>
        <charset val="204"/>
      </rPr>
      <t>Богарсукова Нина Владимировна</t>
    </r>
    <r>
      <rPr>
        <sz val="14"/>
        <color theme="1"/>
        <rFont val="Times New Roman"/>
        <family val="1"/>
        <charset val="204"/>
      </rPr>
      <t xml:space="preserve"> начальник отдела воспитательной работы, дошкольного и дополнительного образования управления образования администрации муниципального образования Новокубанский район </t>
    </r>
  </si>
  <si>
    <t xml:space="preserve">- не достаточный уровень (отсутствие) финансирования.
  </t>
  </si>
  <si>
    <t xml:space="preserve">Богарсукова Нина Владимировна начальник отдела воспитательной работы, дошкольного и дополнительного образования управления образования администрации муниципального образования Новокубанский район </t>
  </si>
  <si>
    <t xml:space="preserve">БЛОК: </t>
  </si>
  <si>
    <t>Финансовое обеспечение  инженерно-изыскательских работ</t>
  </si>
  <si>
    <t xml:space="preserve">Изготовление проектно-сметной документации </t>
  </si>
  <si>
    <t>Выделение денежных средств</t>
  </si>
  <si>
    <t>Подготовка письма на имя главы администрации муниципального образования Новокубанский район о выделении денежных средств</t>
  </si>
  <si>
    <t>Богарсукова Н.В.</t>
  </si>
  <si>
    <t>выделение денежных средств</t>
  </si>
  <si>
    <t>Подготовка и проведение аукциона на поставку товаров (оконные блоки, энергосберегающие лампы) и их установку</t>
  </si>
  <si>
    <t xml:space="preserve">Монтажные работы </t>
  </si>
  <si>
    <t>установка оконных блоков</t>
  </si>
  <si>
    <t>замена ламп</t>
  </si>
  <si>
    <t>Е.В.Афонина</t>
  </si>
  <si>
    <t>Руководитель проекта                                                                                                           В.А.Шевелев</t>
  </si>
  <si>
    <t>В.А.Шевелев</t>
  </si>
  <si>
    <r>
      <rPr>
        <b/>
        <sz val="14"/>
        <color theme="1"/>
        <rFont val="Times New Roman"/>
        <family val="1"/>
        <charset val="204"/>
      </rPr>
      <t>Шевелев Валерий Александрович</t>
    </r>
    <r>
      <rPr>
        <sz val="14"/>
        <color theme="1"/>
        <rFont val="Times New Roman"/>
        <family val="1"/>
        <charset val="204"/>
      </rPr>
      <t xml:space="preserve"> заместитель главы муниципального образования Новокубанский район</t>
    </r>
  </si>
  <si>
    <t>Администратор проекта</t>
  </si>
  <si>
    <t xml:space="preserve">образовательное учреждение </t>
  </si>
  <si>
    <t xml:space="preserve">Администрация мунципального образования </t>
  </si>
  <si>
    <t>Кирчева Е.И.</t>
  </si>
  <si>
    <t>завершео</t>
  </si>
  <si>
    <t>Пилотный проект по повышению энергоэффективности на базе МДОБУ № 43</t>
  </si>
  <si>
    <t xml:space="preserve">- управление образования администрации муниципального образования Новокубанский район;                                                                                                             - бюджетный отдел Финансового управления администрации муниципального образования Новокубанский район;
- МДОБУ.
</t>
  </si>
  <si>
    <t>Экономия электроэнергии, уменьшение финансовых затрат  на бюджет дошкольного учреждения</t>
  </si>
  <si>
    <t xml:space="preserve">Отчет о ходе реализации мероприятий проекта                                                                                                                                                                                                       </t>
  </si>
  <si>
    <t>Примечание</t>
  </si>
  <si>
    <t>Проведен аукцион с 21.08.2019 по 17.09.2019</t>
  </si>
  <si>
    <t>Приобретены лампы по договору с единственным поставщиком</t>
  </si>
  <si>
    <t>По результат аукциона заключен контракт, акт выполненных работ подписан 06.11.2019</t>
  </si>
  <si>
    <t xml:space="preserve">Руководитель проекта </t>
  </si>
  <si>
    <t xml:space="preserve">Национальнывй проект "Образование", Реализация муниципальной программы 
муниципального образования Новокубанский район 
«Развитие образования»
</t>
  </si>
  <si>
    <t xml:space="preserve"> Обеспечить ежедную экономию бюджетных средств на расходы по потреблению энергетических ресурсов на 10 %, начиная с 2020 года.</t>
  </si>
</sst>
</file>

<file path=xl/styles.xml><?xml version="1.0" encoding="utf-8"?>
<styleSheet xmlns="http://schemas.openxmlformats.org/spreadsheetml/2006/main">
  <numFmts count="6">
    <numFmt numFmtId="164" formatCode="[$-419]d\ mmm;@"/>
    <numFmt numFmtId="165" formatCode="[$-419]mmmm\ yyyy;@"/>
    <numFmt numFmtId="166" formatCode="[$-419]d\ mmm\ yy;@"/>
    <numFmt numFmtId="167" formatCode="[$-419]mmmm;@"/>
    <numFmt numFmtId="168" formatCode="0.0%"/>
    <numFmt numFmtId="169" formatCode="000000"/>
  </numFmts>
  <fonts count="32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rgb="FF008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b/>
      <sz val="12"/>
      <color indexed="23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color rgb="FFFF6600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rgb="FF00B05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2"/>
      </right>
      <top/>
      <bottom/>
      <diagonal/>
    </border>
    <border>
      <left/>
      <right style="thin">
        <color theme="2"/>
      </right>
      <top/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4" fontId="3" fillId="0" borderId="0" xfId="15" applyNumberFormat="1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8" fillId="4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8" fontId="3" fillId="0" borderId="0" xfId="15" applyNumberFormat="1" applyFont="1" applyAlignment="1">
      <alignment horizontal="center" vertical="center" wrapText="1"/>
    </xf>
    <xf numFmtId="9" fontId="4" fillId="3" borderId="4" xfId="15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5" fontId="10" fillId="2" borderId="11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9" fontId="4" fillId="3" borderId="12" xfId="15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5" borderId="0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6" fillId="5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2" fontId="16" fillId="5" borderId="1" xfId="15" applyNumberFormat="1" applyFont="1" applyFill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166" fontId="19" fillId="5" borderId="1" xfId="0" applyNumberFormat="1" applyFont="1" applyFill="1" applyBorder="1" applyAlignment="1">
      <alignment horizontal="center" vertical="center" wrapText="1"/>
    </xf>
    <xf numFmtId="2" fontId="16" fillId="5" borderId="4" xfId="15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166" fontId="19" fillId="7" borderId="1" xfId="0" applyNumberFormat="1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18" fillId="8" borderId="0" xfId="0" applyFont="1" applyFill="1" applyAlignment="1">
      <alignment horizontal="center" vertical="center" wrapText="1"/>
    </xf>
    <xf numFmtId="0" fontId="19" fillId="5" borderId="0" xfId="0" applyFont="1" applyFill="1" applyBorder="1" applyAlignment="1">
      <alignment horizontal="left" vertical="center" wrapText="1"/>
    </xf>
    <xf numFmtId="166" fontId="19" fillId="5" borderId="0" xfId="0" applyNumberFormat="1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9" fillId="5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9" fontId="21" fillId="0" borderId="1" xfId="15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2" fontId="17" fillId="0" borderId="4" xfId="15" applyNumberFormat="1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left" vertical="center" wrapText="1"/>
    </xf>
    <xf numFmtId="169" fontId="4" fillId="0" borderId="1" xfId="0" applyNumberFormat="1" applyFont="1" applyFill="1" applyBorder="1" applyAlignment="1">
      <alignment horizontal="left" vertical="center" wrapText="1"/>
    </xf>
    <xf numFmtId="169" fontId="3" fillId="0" borderId="1" xfId="0" applyNumberFormat="1" applyFont="1" applyFill="1" applyBorder="1" applyAlignment="1">
      <alignment horizontal="left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9" fontId="3" fillId="10" borderId="0" xfId="15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vertical="center" wrapText="1"/>
    </xf>
    <xf numFmtId="0" fontId="3" fillId="5" borderId="1" xfId="0" quotePrefix="1" applyFont="1" applyFill="1" applyBorder="1" applyAlignment="1">
      <alignment horizontal="left" vertical="top" wrapText="1"/>
    </xf>
    <xf numFmtId="0" fontId="3" fillId="5" borderId="1" xfId="0" quotePrefix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3" fillId="1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15" fillId="0" borderId="0" xfId="0" applyFont="1" applyAlignment="1">
      <alignment horizont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67" fontId="8" fillId="2" borderId="15" xfId="0" applyNumberFormat="1" applyFont="1" applyFill="1" applyBorder="1" applyAlignment="1">
      <alignment horizontal="center" vertical="center" wrapText="1"/>
    </xf>
    <xf numFmtId="167" fontId="8" fillId="2" borderId="0" xfId="0" applyNumberFormat="1" applyFont="1" applyFill="1" applyBorder="1" applyAlignment="1">
      <alignment horizontal="center" vertical="center" wrapText="1"/>
    </xf>
    <xf numFmtId="167" fontId="8" fillId="2" borderId="9" xfId="0" applyNumberFormat="1" applyFont="1" applyFill="1" applyBorder="1" applyAlignment="1">
      <alignment horizontal="center" vertical="center" wrapText="1"/>
    </xf>
    <xf numFmtId="164" fontId="8" fillId="2" borderId="16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5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wrapText="1"/>
    </xf>
    <xf numFmtId="0" fontId="19" fillId="5" borderId="0" xfId="0" applyFont="1" applyFill="1" applyBorder="1" applyAlignment="1">
      <alignment horizontal="right" vertical="center" wrapText="1"/>
    </xf>
    <xf numFmtId="0" fontId="19" fillId="5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14" fontId="19" fillId="5" borderId="13" xfId="0" applyNumberFormat="1" applyFont="1" applyFill="1" applyBorder="1" applyAlignment="1">
      <alignment horizontal="center" vertical="center" wrapText="1"/>
    </xf>
    <xf numFmtId="14" fontId="17" fillId="5" borderId="14" xfId="0" applyNumberFormat="1" applyFont="1" applyFill="1" applyBorder="1" applyAlignment="1">
      <alignment horizontal="center" vertical="center" wrapText="1"/>
    </xf>
    <xf numFmtId="14" fontId="17" fillId="5" borderId="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0" fillId="5" borderId="13" xfId="0" applyFont="1" applyFill="1" applyBorder="1" applyAlignment="1">
      <alignment horizontal="left" vertical="center" wrapText="1"/>
    </xf>
    <xf numFmtId="0" fontId="20" fillId="5" borderId="6" xfId="0" applyFont="1" applyFill="1" applyBorder="1" applyAlignment="1">
      <alignment horizontal="left" vertical="center" wrapText="1"/>
    </xf>
    <xf numFmtId="166" fontId="19" fillId="5" borderId="13" xfId="0" applyNumberFormat="1" applyFont="1" applyFill="1" applyBorder="1" applyAlignment="1">
      <alignment horizontal="center" vertical="center" wrapText="1"/>
    </xf>
    <xf numFmtId="166" fontId="19" fillId="5" borderId="14" xfId="0" applyNumberFormat="1" applyFont="1" applyFill="1" applyBorder="1" applyAlignment="1">
      <alignment horizontal="center" vertical="center" wrapText="1"/>
    </xf>
    <xf numFmtId="166" fontId="19" fillId="5" borderId="6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wrapText="1"/>
    </xf>
    <xf numFmtId="0" fontId="21" fillId="0" borderId="6" xfId="0" applyFont="1" applyBorder="1" applyAlignment="1">
      <alignment horizontal="left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</cellXfs>
  <cellStyles count="16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Процентный" xfId="15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view="pageBreakPreview" zoomScale="60" zoomScaleNormal="60" workbookViewId="0">
      <selection activeCell="G15" sqref="G15"/>
    </sheetView>
  </sheetViews>
  <sheetFormatPr defaultRowHeight="18.75"/>
  <cols>
    <col min="1" max="1" width="2.5" style="1" customWidth="1"/>
    <col min="2" max="2" width="34.125" style="1" customWidth="1"/>
    <col min="3" max="3" width="89.25" style="1" customWidth="1"/>
    <col min="4" max="4" width="9" style="1"/>
    <col min="5" max="5" width="21.875" style="1" customWidth="1"/>
    <col min="6" max="16384" width="9" style="1"/>
  </cols>
  <sheetData>
    <row r="1" spans="1:3">
      <c r="C1" s="38" t="s">
        <v>51</v>
      </c>
    </row>
    <row r="2" spans="1:3">
      <c r="C2" s="38" t="s">
        <v>52</v>
      </c>
    </row>
    <row r="3" spans="1:3">
      <c r="C3" s="38" t="s">
        <v>53</v>
      </c>
    </row>
    <row r="4" spans="1:3">
      <c r="C4" s="38" t="s">
        <v>54</v>
      </c>
    </row>
    <row r="6" spans="1:3" ht="17.25" customHeight="1"/>
    <row r="7" spans="1:3" ht="31.5" customHeight="1">
      <c r="A7" s="145" t="s">
        <v>55</v>
      </c>
      <c r="B7" s="145"/>
      <c r="C7" s="145"/>
    </row>
    <row r="8" spans="1:3" ht="50.25" customHeight="1">
      <c r="B8" s="3" t="s">
        <v>9</v>
      </c>
      <c r="C8" s="100" t="s">
        <v>109</v>
      </c>
    </row>
    <row r="9" spans="1:3" ht="23.25" customHeight="1">
      <c r="B9" s="3" t="s">
        <v>50</v>
      </c>
      <c r="C9" s="4"/>
    </row>
    <row r="10" spans="1:3" ht="58.5" customHeight="1">
      <c r="B10" s="3" t="s">
        <v>10</v>
      </c>
      <c r="C10" s="4" t="s">
        <v>103</v>
      </c>
    </row>
    <row r="11" spans="1:3" ht="78.75" customHeight="1">
      <c r="B11" s="3" t="s">
        <v>104</v>
      </c>
      <c r="C11" s="36" t="s">
        <v>86</v>
      </c>
    </row>
    <row r="12" spans="1:3" ht="106.5" customHeight="1">
      <c r="B12" s="3" t="s">
        <v>11</v>
      </c>
      <c r="C12" s="126" t="s">
        <v>110</v>
      </c>
    </row>
    <row r="13" spans="1:3">
      <c r="B13" s="4"/>
      <c r="C13" s="8"/>
    </row>
    <row r="14" spans="1:3" ht="32.25" customHeight="1">
      <c r="B14" s="3" t="s">
        <v>18</v>
      </c>
      <c r="C14" s="8"/>
    </row>
    <row r="15" spans="1:3" ht="57.75" customHeight="1">
      <c r="B15" s="3" t="s">
        <v>12</v>
      </c>
      <c r="C15" s="4" t="s">
        <v>119</v>
      </c>
    </row>
    <row r="16" spans="1:3" ht="65.25" customHeight="1">
      <c r="B16" s="3" t="s">
        <v>13</v>
      </c>
      <c r="C16" s="124" t="s">
        <v>83</v>
      </c>
    </row>
    <row r="17" spans="2:3" ht="55.5" customHeight="1">
      <c r="B17" s="3" t="s">
        <v>14</v>
      </c>
      <c r="C17" s="125" t="s">
        <v>111</v>
      </c>
    </row>
    <row r="18" spans="2:3" ht="37.5" customHeight="1">
      <c r="B18" s="3" t="s">
        <v>15</v>
      </c>
      <c r="C18" s="4" t="s">
        <v>85</v>
      </c>
    </row>
    <row r="19" spans="2:3" ht="45" customHeight="1">
      <c r="B19" s="3" t="s">
        <v>16</v>
      </c>
      <c r="C19" s="127" t="s">
        <v>87</v>
      </c>
    </row>
    <row r="20" spans="2:3" ht="71.25" customHeight="1">
      <c r="B20" s="3" t="s">
        <v>17</v>
      </c>
      <c r="C20" s="128" t="s">
        <v>118</v>
      </c>
    </row>
    <row r="21" spans="2:3">
      <c r="B21" s="2"/>
    </row>
    <row r="22" spans="2:3" ht="13.5" customHeight="1">
      <c r="B22" s="2"/>
    </row>
    <row r="23" spans="2:3" ht="81" customHeight="1">
      <c r="B23" s="146" t="s">
        <v>101</v>
      </c>
      <c r="C23" s="147"/>
    </row>
    <row r="24" spans="2:3">
      <c r="B24" s="2"/>
    </row>
    <row r="25" spans="2:3">
      <c r="B25" s="2"/>
    </row>
    <row r="26" spans="2:3">
      <c r="B26" s="2"/>
    </row>
    <row r="27" spans="2:3">
      <c r="B27" s="2"/>
    </row>
    <row r="28" spans="2:3">
      <c r="B28" s="2"/>
    </row>
    <row r="29" spans="2:3">
      <c r="B29" s="2"/>
    </row>
    <row r="30" spans="2:3">
      <c r="B30" s="2"/>
    </row>
    <row r="31" spans="2:3">
      <c r="B31" s="2"/>
    </row>
    <row r="32" spans="2:3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</sheetData>
  <mergeCells count="2">
    <mergeCell ref="A7:C7"/>
    <mergeCell ref="B23:C23"/>
  </mergeCells>
  <pageMargins left="1.1811023622047245" right="0.39370078740157483" top="0.39370078740157483" bottom="0.3937007874015748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view="pageBreakPreview" topLeftCell="A25" zoomScale="55" zoomScaleNormal="100" zoomScaleSheetLayoutView="55" workbookViewId="0">
      <selection activeCell="B14" sqref="B14"/>
    </sheetView>
  </sheetViews>
  <sheetFormatPr defaultColWidth="11" defaultRowHeight="18.75"/>
  <cols>
    <col min="1" max="1" width="54.875" style="1" customWidth="1"/>
    <col min="2" max="2" width="31.125" style="1" customWidth="1"/>
    <col min="3" max="3" width="19.875" style="1" customWidth="1"/>
    <col min="4" max="4" width="18.75" style="1" bestFit="1" customWidth="1"/>
    <col min="5" max="5" width="17.5" style="1" customWidth="1"/>
    <col min="6" max="6" width="19.375" style="1" customWidth="1"/>
    <col min="7" max="30" width="9.625" style="1" customWidth="1"/>
    <col min="31" max="31" width="15.125" style="1" customWidth="1"/>
    <col min="32" max="32" width="11" style="1"/>
    <col min="33" max="33" width="13.5" style="1" bestFit="1" customWidth="1"/>
    <col min="34" max="16384" width="11" style="1"/>
  </cols>
  <sheetData>
    <row r="1" spans="1:31" ht="24.75" customHeight="1">
      <c r="S1" s="160" t="s">
        <v>57</v>
      </c>
      <c r="T1" s="160"/>
      <c r="U1" s="160"/>
      <c r="V1" s="160"/>
      <c r="W1" s="99"/>
      <c r="X1" s="99"/>
      <c r="Y1" s="99"/>
      <c r="Z1" s="99"/>
      <c r="AA1" s="99"/>
      <c r="AB1" s="99"/>
      <c r="AC1" s="99"/>
      <c r="AD1" s="99"/>
    </row>
    <row r="2" spans="1:31" ht="41.25" hidden="1" customHeight="1">
      <c r="S2" s="161" t="str">
        <f>B9</f>
        <v>Пилотный проект по повышению энергоэффективности на базе МДОБУ № 43</v>
      </c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spans="1:31" hidden="1"/>
    <row r="4" spans="1:31" hidden="1"/>
    <row r="5" spans="1:31" hidden="1"/>
    <row r="6" spans="1:31" hidden="1"/>
    <row r="7" spans="1:31" ht="28.5" customHeight="1">
      <c r="A7" s="145" t="s">
        <v>56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</row>
    <row r="8" spans="1:31" ht="18.75" customHeight="1"/>
    <row r="9" spans="1:31" ht="57" customHeight="1">
      <c r="A9" s="10" t="s">
        <v>0</v>
      </c>
      <c r="B9" s="159" t="str">
        <f>'Паспорт Проекта'!C8</f>
        <v>Пилотный проект по повышению энергоэффективности на базе МДОБУ № 43</v>
      </c>
      <c r="C9" s="159"/>
      <c r="D9" s="159"/>
      <c r="E9" s="159"/>
      <c r="F9" s="159"/>
      <c r="G9" s="98"/>
    </row>
    <row r="10" spans="1:31" ht="41.25" customHeight="1">
      <c r="A10" s="10" t="s">
        <v>1</v>
      </c>
      <c r="B10" s="162" t="s">
        <v>88</v>
      </c>
      <c r="C10" s="162"/>
      <c r="D10" s="162"/>
      <c r="E10" s="162"/>
      <c r="F10" s="162"/>
      <c r="G10" s="98"/>
    </row>
    <row r="11" spans="1:31" ht="53.25" customHeight="1">
      <c r="A11" s="10" t="s">
        <v>2</v>
      </c>
      <c r="B11" s="159" t="s">
        <v>84</v>
      </c>
      <c r="C11" s="159"/>
      <c r="D11" s="159"/>
      <c r="E11" s="159"/>
      <c r="F11" s="159"/>
      <c r="G11" s="98"/>
    </row>
    <row r="12" spans="1:31">
      <c r="A12" s="10"/>
      <c r="B12" s="5"/>
      <c r="C12" s="5"/>
    </row>
    <row r="13" spans="1:31" ht="32.25" customHeight="1">
      <c r="A13" s="10" t="s">
        <v>3</v>
      </c>
      <c r="B13" s="12">
        <v>43475</v>
      </c>
      <c r="C13" s="5"/>
    </row>
    <row r="14" spans="1:31" ht="37.5" customHeight="1">
      <c r="A14" s="10" t="s">
        <v>20</v>
      </c>
      <c r="B14" s="12">
        <v>43819</v>
      </c>
      <c r="C14" s="5"/>
    </row>
    <row r="15" spans="1:31" ht="32.25" customHeight="1">
      <c r="A15" s="10" t="s">
        <v>4</v>
      </c>
      <c r="B15" s="12">
        <v>44196</v>
      </c>
      <c r="C15" s="5"/>
    </row>
    <row r="16" spans="1:31" ht="32.25" customHeight="1">
      <c r="A16" s="10" t="s">
        <v>21</v>
      </c>
      <c r="B16" s="123"/>
      <c r="C16" s="5"/>
    </row>
    <row r="17" spans="1:32" ht="31.5" customHeight="1">
      <c r="A17" s="10" t="s">
        <v>5</v>
      </c>
      <c r="B17" s="123"/>
      <c r="C17" s="5"/>
    </row>
    <row r="18" spans="1:32" ht="30" customHeight="1">
      <c r="A18" s="10" t="s">
        <v>19</v>
      </c>
      <c r="B18" s="11"/>
      <c r="C18" s="5"/>
      <c r="I18" s="23"/>
    </row>
    <row r="19" spans="1:32">
      <c r="A19" s="5"/>
      <c r="B19" s="5"/>
      <c r="C19" s="5"/>
    </row>
    <row r="20" spans="1:32">
      <c r="A20" s="157" t="s">
        <v>37</v>
      </c>
      <c r="B20" s="157" t="s">
        <v>6</v>
      </c>
      <c r="C20" s="157" t="s">
        <v>3</v>
      </c>
      <c r="D20" s="157" t="s">
        <v>4</v>
      </c>
      <c r="E20" s="157" t="s">
        <v>7</v>
      </c>
      <c r="F20" s="148" t="s">
        <v>8</v>
      </c>
      <c r="G20" s="150" t="s">
        <v>34</v>
      </c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2"/>
      <c r="S20" s="153" t="s">
        <v>35</v>
      </c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5"/>
      <c r="AE20" s="15" t="s">
        <v>75</v>
      </c>
    </row>
    <row r="21" spans="1:32" ht="36.75" customHeight="1">
      <c r="A21" s="158"/>
      <c r="B21" s="158"/>
      <c r="C21" s="158"/>
      <c r="D21" s="158"/>
      <c r="E21" s="158"/>
      <c r="F21" s="149"/>
      <c r="G21" s="32" t="s">
        <v>33</v>
      </c>
      <c r="H21" s="32" t="s">
        <v>22</v>
      </c>
      <c r="I21" s="32" t="s">
        <v>23</v>
      </c>
      <c r="J21" s="32" t="s">
        <v>24</v>
      </c>
      <c r="K21" s="32" t="s">
        <v>25</v>
      </c>
      <c r="L21" s="32" t="s">
        <v>26</v>
      </c>
      <c r="M21" s="32" t="s">
        <v>27</v>
      </c>
      <c r="N21" s="32" t="s">
        <v>28</v>
      </c>
      <c r="O21" s="32" t="s">
        <v>29</v>
      </c>
      <c r="P21" s="32" t="s">
        <v>30</v>
      </c>
      <c r="Q21" s="32" t="s">
        <v>31</v>
      </c>
      <c r="R21" s="32" t="s">
        <v>32</v>
      </c>
      <c r="S21" s="32" t="s">
        <v>33</v>
      </c>
      <c r="T21" s="32" t="s">
        <v>22</v>
      </c>
      <c r="U21" s="32" t="s">
        <v>23</v>
      </c>
      <c r="V21" s="32" t="s">
        <v>24</v>
      </c>
      <c r="W21" s="32" t="s">
        <v>25</v>
      </c>
      <c r="X21" s="32" t="s">
        <v>26</v>
      </c>
      <c r="Y21" s="32" t="s">
        <v>27</v>
      </c>
      <c r="Z21" s="32" t="s">
        <v>28</v>
      </c>
      <c r="AA21" s="32" t="s">
        <v>29</v>
      </c>
      <c r="AB21" s="32" t="s">
        <v>30</v>
      </c>
      <c r="AC21" s="32" t="s">
        <v>31</v>
      </c>
      <c r="AD21" s="32" t="s">
        <v>32</v>
      </c>
      <c r="AE21" s="32" t="s">
        <v>36</v>
      </c>
    </row>
    <row r="22" spans="1:32" s="7" customFormat="1" ht="50.25" customHeight="1">
      <c r="A22" s="110" t="s">
        <v>89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</row>
    <row r="23" spans="1:32" ht="46.5" customHeight="1">
      <c r="A23" s="107" t="s">
        <v>90</v>
      </c>
      <c r="B23" s="129"/>
      <c r="C23" s="33"/>
      <c r="D23" s="33"/>
      <c r="E23" s="34"/>
      <c r="F23" s="35"/>
      <c r="G23" s="35"/>
      <c r="H23" s="13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2" ht="71.25" customHeight="1">
      <c r="A24" s="4" t="s">
        <v>91</v>
      </c>
      <c r="B24" s="8" t="s">
        <v>107</v>
      </c>
      <c r="C24" s="16">
        <v>43475</v>
      </c>
      <c r="D24" s="16">
        <v>43586</v>
      </c>
      <c r="E24" s="8">
        <f>D24-C24</f>
        <v>111</v>
      </c>
      <c r="F24" s="105" t="s">
        <v>108</v>
      </c>
      <c r="G24" s="101"/>
      <c r="H24" s="102"/>
      <c r="I24" s="28"/>
      <c r="J24" s="137"/>
      <c r="K24" s="137"/>
      <c r="L24" s="28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97"/>
    </row>
    <row r="25" spans="1:32" ht="66" customHeight="1">
      <c r="A25" s="31" t="s">
        <v>92</v>
      </c>
      <c r="B25" s="7" t="s">
        <v>100</v>
      </c>
      <c r="C25" s="17"/>
      <c r="D25" s="17"/>
      <c r="E25" s="24">
        <f>((D27-C26)/($B$15-$B$13))</f>
        <v>0.12621359223300971</v>
      </c>
      <c r="F25" s="18"/>
      <c r="G25" s="103"/>
      <c r="H25" s="28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97"/>
    </row>
    <row r="26" spans="1:32" ht="67.5" customHeight="1">
      <c r="A26" s="4" t="s">
        <v>93</v>
      </c>
      <c r="B26" s="8" t="s">
        <v>94</v>
      </c>
      <c r="C26" s="16">
        <v>43556</v>
      </c>
      <c r="D26" s="16">
        <v>43586</v>
      </c>
      <c r="E26" s="8">
        <f>D26-C26</f>
        <v>30</v>
      </c>
      <c r="F26" s="105" t="s">
        <v>108</v>
      </c>
      <c r="G26" s="101"/>
      <c r="H26" s="28"/>
      <c r="I26" s="29"/>
      <c r="J26" s="138"/>
      <c r="K26" s="138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97"/>
    </row>
    <row r="27" spans="1:32" ht="68.25" customHeight="1">
      <c r="A27" s="4" t="s">
        <v>95</v>
      </c>
      <c r="B27" s="8" t="s">
        <v>94</v>
      </c>
      <c r="C27" s="16">
        <v>43617</v>
      </c>
      <c r="D27" s="16">
        <v>43647</v>
      </c>
      <c r="E27" s="8">
        <f>D27-C27</f>
        <v>30</v>
      </c>
      <c r="F27" s="105" t="s">
        <v>108</v>
      </c>
      <c r="G27" s="101"/>
      <c r="H27" s="28"/>
      <c r="I27" s="29"/>
      <c r="J27" s="29"/>
      <c r="K27" s="29"/>
      <c r="L27" s="138"/>
      <c r="M27" s="138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97"/>
    </row>
    <row r="28" spans="1:32" ht="81" customHeight="1">
      <c r="A28" s="31" t="s">
        <v>96</v>
      </c>
      <c r="B28" s="130"/>
      <c r="C28" s="17"/>
      <c r="D28" s="17"/>
      <c r="E28" s="24">
        <f>((D30-C29)/($B$15-$B$13))</f>
        <v>0.16920943134535368</v>
      </c>
      <c r="F28" s="7"/>
      <c r="G28" s="6"/>
      <c r="H28" s="2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97"/>
    </row>
    <row r="29" spans="1:32" ht="55.5" customHeight="1">
      <c r="A29" s="4" t="s">
        <v>76</v>
      </c>
      <c r="B29" s="8" t="s">
        <v>107</v>
      </c>
      <c r="C29" s="16">
        <v>43647</v>
      </c>
      <c r="D29" s="16">
        <v>43678</v>
      </c>
      <c r="E29" s="8">
        <f>D29-C29</f>
        <v>31</v>
      </c>
      <c r="F29" s="105" t="s">
        <v>108</v>
      </c>
      <c r="G29" s="101"/>
      <c r="H29" s="28"/>
      <c r="I29" s="29"/>
      <c r="J29" s="29"/>
      <c r="K29" s="29"/>
      <c r="L29" s="29"/>
      <c r="M29" s="138"/>
      <c r="N29" s="138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97"/>
    </row>
    <row r="30" spans="1:32" s="97" customFormat="1" ht="48.75" customHeight="1">
      <c r="A30" s="36" t="s">
        <v>77</v>
      </c>
      <c r="B30" s="8" t="s">
        <v>107</v>
      </c>
      <c r="C30" s="30">
        <v>43678</v>
      </c>
      <c r="D30" s="30">
        <v>43769</v>
      </c>
      <c r="E30" s="29">
        <f>D30-C30</f>
        <v>91</v>
      </c>
      <c r="F30" s="105" t="s">
        <v>108</v>
      </c>
      <c r="G30" s="102"/>
      <c r="H30" s="28"/>
      <c r="I30" s="29"/>
      <c r="J30" s="29"/>
      <c r="K30" s="29"/>
      <c r="L30" s="29"/>
      <c r="M30" s="29"/>
      <c r="N30" s="138"/>
      <c r="O30" s="138"/>
      <c r="P30" s="13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2" ht="54.75" customHeight="1">
      <c r="A31" s="31" t="s">
        <v>97</v>
      </c>
      <c r="B31" s="8" t="s">
        <v>107</v>
      </c>
      <c r="C31" s="17"/>
      <c r="D31" s="17"/>
      <c r="E31" s="24">
        <f>((D33-C32)/($B$15-$B$13))</f>
        <v>8.3217753120665747E-2</v>
      </c>
      <c r="F31" s="7"/>
      <c r="G31" s="6"/>
      <c r="H31" s="28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97"/>
    </row>
    <row r="32" spans="1:32" ht="52.5" customHeight="1">
      <c r="A32" s="4" t="s">
        <v>98</v>
      </c>
      <c r="B32" s="8" t="s">
        <v>107</v>
      </c>
      <c r="C32" s="16">
        <v>43739</v>
      </c>
      <c r="D32" s="16">
        <v>43799</v>
      </c>
      <c r="E32" s="8">
        <f>D32-C32</f>
        <v>60</v>
      </c>
      <c r="F32" s="105" t="s">
        <v>108</v>
      </c>
      <c r="G32" s="101"/>
      <c r="H32" s="28"/>
      <c r="I32" s="29"/>
      <c r="J32" s="29"/>
      <c r="K32" s="29"/>
      <c r="L32" s="29"/>
      <c r="M32" s="29"/>
      <c r="N32" s="29"/>
      <c r="O32" s="29"/>
      <c r="P32" s="138"/>
      <c r="Q32" s="138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97"/>
    </row>
    <row r="33" spans="1:32" ht="51" customHeight="1">
      <c r="A33" s="4" t="s">
        <v>99</v>
      </c>
      <c r="B33" s="8" t="s">
        <v>107</v>
      </c>
      <c r="C33" s="16">
        <v>43739</v>
      </c>
      <c r="D33" s="16">
        <v>43799</v>
      </c>
      <c r="E33" s="8">
        <f>D33-C33</f>
        <v>60</v>
      </c>
      <c r="F33" s="105" t="s">
        <v>108</v>
      </c>
      <c r="G33" s="101"/>
      <c r="H33" s="28"/>
      <c r="I33" s="29"/>
      <c r="J33" s="29"/>
      <c r="K33" s="29"/>
      <c r="L33" s="29"/>
      <c r="M33" s="29"/>
      <c r="N33" s="29"/>
      <c r="O33" s="29"/>
      <c r="P33" s="138"/>
      <c r="Q33" s="138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97"/>
    </row>
    <row r="34" spans="1:32" ht="63.75" customHeight="1">
      <c r="A34" s="133" t="s">
        <v>10</v>
      </c>
      <c r="B34" s="50"/>
      <c r="C34" s="50"/>
      <c r="D34" s="50"/>
      <c r="E34" s="136" t="s">
        <v>102</v>
      </c>
      <c r="F34" s="132"/>
      <c r="G34" s="132"/>
      <c r="H34" s="132"/>
      <c r="I34" s="50"/>
      <c r="J34" s="50"/>
      <c r="K34" s="50"/>
      <c r="L34" s="132"/>
      <c r="M34" s="132"/>
      <c r="N34" s="50"/>
      <c r="O34" s="50"/>
      <c r="P34" s="50"/>
      <c r="Q34" s="50"/>
      <c r="R34" s="50"/>
      <c r="S34" s="50"/>
      <c r="T34" s="50"/>
      <c r="U34" s="156" t="s">
        <v>102</v>
      </c>
      <c r="V34" s="156"/>
      <c r="W34" s="132"/>
      <c r="X34" s="132"/>
      <c r="Y34" s="132"/>
      <c r="Z34" s="132"/>
      <c r="AA34" s="132"/>
      <c r="AB34" s="132"/>
      <c r="AC34" s="132"/>
      <c r="AD34" s="132"/>
    </row>
    <row r="35" spans="1:32" ht="2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</row>
    <row r="36" spans="1:32" ht="2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</row>
    <row r="44" spans="1:32">
      <c r="F44" s="105" t="s">
        <v>79</v>
      </c>
    </row>
    <row r="45" spans="1:32">
      <c r="F45" s="106" t="s">
        <v>80</v>
      </c>
    </row>
    <row r="46" spans="1:32">
      <c r="F46" s="108" t="s">
        <v>81</v>
      </c>
    </row>
    <row r="47" spans="1:32">
      <c r="F47" s="109" t="s">
        <v>82</v>
      </c>
    </row>
    <row r="49" spans="6:7">
      <c r="F49" s="9"/>
      <c r="G49" s="104"/>
    </row>
  </sheetData>
  <mergeCells count="15">
    <mergeCell ref="B11:F11"/>
    <mergeCell ref="A7:AE7"/>
    <mergeCell ref="S1:V1"/>
    <mergeCell ref="S2:AE2"/>
    <mergeCell ref="B9:F9"/>
    <mergeCell ref="B10:F10"/>
    <mergeCell ref="F20:F21"/>
    <mergeCell ref="G20:R20"/>
    <mergeCell ref="S20:AD20"/>
    <mergeCell ref="U34:V34"/>
    <mergeCell ref="A20:A21"/>
    <mergeCell ref="B20:B21"/>
    <mergeCell ref="C20:C21"/>
    <mergeCell ref="D20:D21"/>
    <mergeCell ref="E20:E21"/>
  </mergeCells>
  <pageMargins left="0.74803149606299213" right="0.74803149606299213" top="0.98425196850393704" bottom="0.98425196850393704" header="0.51181102362204722" footer="0.51181102362204722"/>
  <pageSetup paperSize="9" scale="33" fitToHeight="0" orientation="landscape" r:id="rId1"/>
  <rowBreaks count="2" manualBreakCount="2">
    <brk id="36" max="17" man="1"/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view="pageBreakPreview" zoomScale="60" zoomScaleNormal="70" workbookViewId="0">
      <selection activeCell="E11" sqref="E11"/>
    </sheetView>
  </sheetViews>
  <sheetFormatPr defaultColWidth="11" defaultRowHeight="18.75"/>
  <cols>
    <col min="1" max="1" width="11.25" style="1" customWidth="1"/>
    <col min="2" max="2" width="56.375" style="1" customWidth="1"/>
    <col min="3" max="3" width="23.375" style="1" customWidth="1"/>
    <col min="4" max="4" width="26.75" style="1" customWidth="1"/>
    <col min="5" max="5" width="42.25" style="1" customWidth="1"/>
    <col min="6" max="16384" width="11" style="1"/>
  </cols>
  <sheetData>
    <row r="1" spans="1:5" ht="41.25" customHeight="1">
      <c r="A1" s="40"/>
      <c r="B1" s="40"/>
      <c r="C1" s="40"/>
      <c r="D1" s="40"/>
      <c r="E1" s="39" t="s">
        <v>58</v>
      </c>
    </row>
    <row r="2" spans="1:5" ht="86.25" customHeight="1">
      <c r="A2" s="37"/>
      <c r="B2" s="37"/>
      <c r="C2" s="37"/>
      <c r="D2" s="37"/>
      <c r="E2" s="2" t="str">
        <f>'Паспорт Проекта'!C8</f>
        <v>Пилотный проект по повышению энергоэффективности на базе МДОБУ № 43</v>
      </c>
    </row>
    <row r="3" spans="1:5" ht="12.75" customHeight="1">
      <c r="A3" s="37"/>
      <c r="B3" s="37"/>
      <c r="C3" s="37"/>
      <c r="D3" s="37"/>
      <c r="E3" s="2"/>
    </row>
    <row r="4" spans="1:5" ht="41.25" customHeight="1">
      <c r="A4" s="163" t="s">
        <v>38</v>
      </c>
      <c r="B4" s="163"/>
      <c r="C4" s="163"/>
      <c r="D4" s="163"/>
      <c r="E4" s="163"/>
    </row>
    <row r="5" spans="1:5" ht="42" customHeight="1">
      <c r="A5" s="163" t="str">
        <f>'Паспорт Проекта'!C8</f>
        <v>Пилотный проект по повышению энергоэффективности на базе МДОБУ № 43</v>
      </c>
      <c r="B5" s="163"/>
      <c r="C5" s="163"/>
      <c r="D5" s="163"/>
      <c r="E5" s="163"/>
    </row>
    <row r="6" spans="1:5" ht="74.25" customHeight="1">
      <c r="A6" s="19" t="s">
        <v>39</v>
      </c>
      <c r="B6" s="19" t="s">
        <v>40</v>
      </c>
      <c r="C6" s="19" t="s">
        <v>41</v>
      </c>
      <c r="D6" s="19" t="s">
        <v>42</v>
      </c>
      <c r="E6" s="19" t="s">
        <v>43</v>
      </c>
    </row>
    <row r="7" spans="1:5" ht="84.75" customHeight="1">
      <c r="A7" s="20"/>
      <c r="B7" s="21" t="str">
        <f>'Проектное управление 1'!$A$25</f>
        <v>Выделение денежных средств</v>
      </c>
      <c r="C7" s="25">
        <f>'Проектное управление 1'!E25</f>
        <v>0.12621359223300971</v>
      </c>
      <c r="D7" s="113" t="str">
        <f>'Проектное управление 1'!B25</f>
        <v>Е.В.Афонина</v>
      </c>
      <c r="E7" s="131" t="s">
        <v>106</v>
      </c>
    </row>
    <row r="8" spans="1:5" ht="66.75" customHeight="1">
      <c r="A8" s="20"/>
      <c r="B8" s="21" t="str">
        <f>'Проектное управление 1'!$A$28</f>
        <v>Подготовка и проведение аукциона на поставку товаров (оконные блоки, энергосберегающие лампы) и их установку</v>
      </c>
      <c r="C8" s="25">
        <f>'Проектное управление 1'!E28</f>
        <v>0.16920943134535368</v>
      </c>
      <c r="D8" s="8" t="s">
        <v>94</v>
      </c>
      <c r="E8" s="131" t="s">
        <v>106</v>
      </c>
    </row>
    <row r="9" spans="1:5" ht="72" customHeight="1">
      <c r="A9" s="20"/>
      <c r="B9" s="114" t="str">
        <f>'Проектное управление 1'!A31</f>
        <v xml:space="preserve">Монтажные работы </v>
      </c>
      <c r="C9" s="25">
        <f>'Проектное управление 1'!E31</f>
        <v>8.3217753120665747E-2</v>
      </c>
      <c r="D9" s="113" t="str">
        <f>'Проектное управление 1'!B31</f>
        <v>Кирчева Е.И.</v>
      </c>
      <c r="E9" s="131" t="s">
        <v>105</v>
      </c>
    </row>
    <row r="10" spans="1:5" ht="76.5" customHeight="1">
      <c r="A10" s="20"/>
      <c r="B10" s="114" t="str">
        <f>'Проектное управление 1'!A33</f>
        <v>замена ламп</v>
      </c>
      <c r="C10" s="25">
        <v>0.02</v>
      </c>
      <c r="D10" s="113" t="str">
        <f>'Проектное управление 1'!B33</f>
        <v>Кирчева Е.И.</v>
      </c>
      <c r="E10" s="131" t="s">
        <v>105</v>
      </c>
    </row>
    <row r="11" spans="1:5" ht="57" customHeight="1">
      <c r="A11" s="46"/>
      <c r="B11" s="47"/>
      <c r="C11" s="48"/>
      <c r="D11" s="49"/>
      <c r="E11" s="49"/>
    </row>
    <row r="12" spans="1:5" ht="33" customHeight="1"/>
    <row r="13" spans="1:5" ht="63" customHeight="1">
      <c r="A13" s="161" t="s">
        <v>10</v>
      </c>
      <c r="B13" s="161"/>
      <c r="D13" s="2"/>
      <c r="E13" s="135" t="s">
        <v>102</v>
      </c>
    </row>
  </sheetData>
  <mergeCells count="3">
    <mergeCell ref="A5:E5"/>
    <mergeCell ref="A4:E4"/>
    <mergeCell ref="A13:B13"/>
  </mergeCells>
  <pageMargins left="0.75" right="0.75" top="1" bottom="1" header="0.5" footer="0.5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view="pageBreakPreview" zoomScale="60" zoomScaleNormal="70" workbookViewId="0">
      <selection activeCell="B12" sqref="B12"/>
    </sheetView>
  </sheetViews>
  <sheetFormatPr defaultColWidth="11" defaultRowHeight="18.75"/>
  <cols>
    <col min="1" max="1" width="11" style="1"/>
    <col min="2" max="2" width="11.25" style="1" customWidth="1"/>
    <col min="3" max="3" width="68" style="1" customWidth="1"/>
    <col min="4" max="4" width="38.875" style="1" customWidth="1"/>
    <col min="5" max="5" width="38.5" style="1" customWidth="1"/>
    <col min="6" max="16384" width="11" style="1"/>
  </cols>
  <sheetData>
    <row r="1" spans="1:5" ht="24.75" customHeight="1">
      <c r="E1" s="39" t="s">
        <v>59</v>
      </c>
    </row>
    <row r="2" spans="1:5" ht="69" customHeight="1">
      <c r="E2" s="2" t="str">
        <f>'Паспорт Проекта'!C8</f>
        <v>Пилотный проект по повышению энергоэффективности на базе МДОБУ № 43</v>
      </c>
    </row>
    <row r="5" spans="1:5" ht="41.25" customHeight="1">
      <c r="B5" s="163" t="s">
        <v>44</v>
      </c>
      <c r="C5" s="163"/>
      <c r="D5" s="163"/>
      <c r="E5" s="163"/>
    </row>
    <row r="6" spans="1:5" ht="49.5" customHeight="1">
      <c r="B6" s="163" t="str">
        <f>'Паспорт Проекта'!C8</f>
        <v>Пилотный проект по повышению энергоэффективности на базе МДОБУ № 43</v>
      </c>
      <c r="C6" s="163"/>
      <c r="D6" s="163"/>
      <c r="E6" s="163"/>
    </row>
    <row r="8" spans="1:5" ht="74.25" customHeight="1">
      <c r="A8" s="27" t="s">
        <v>48</v>
      </c>
      <c r="B8" s="27" t="s">
        <v>39</v>
      </c>
      <c r="C8" s="27" t="s">
        <v>45</v>
      </c>
      <c r="D8" s="27" t="s">
        <v>46</v>
      </c>
      <c r="E8" s="27" t="s">
        <v>47</v>
      </c>
    </row>
    <row r="9" spans="1:5" ht="45.75" customHeight="1">
      <c r="A9" s="22" t="s">
        <v>49</v>
      </c>
      <c r="B9" s="26"/>
      <c r="C9" s="116" t="str">
        <f>'Проектное управление 1'!A30</f>
        <v>Проведение аукциона</v>
      </c>
      <c r="D9" s="118"/>
      <c r="E9" s="112">
        <f>'Проектное управление 1'!D30</f>
        <v>43769</v>
      </c>
    </row>
    <row r="10" spans="1:5" ht="54" customHeight="1">
      <c r="A10" s="27"/>
      <c r="B10" s="119"/>
      <c r="C10" s="115" t="str">
        <f>'Проектное управление 1'!A31</f>
        <v xml:space="preserve">Монтажные работы </v>
      </c>
      <c r="D10" s="117" t="str">
        <f>'Проектное управление 1'!B31</f>
        <v>Кирчева Е.И.</v>
      </c>
      <c r="E10" s="112"/>
    </row>
    <row r="11" spans="1:5" ht="37.5">
      <c r="A11" s="22" t="s">
        <v>49</v>
      </c>
      <c r="B11" s="26"/>
      <c r="C11" s="116" t="str">
        <f>'Проектное управление 1'!A32</f>
        <v>установка оконных блоков</v>
      </c>
      <c r="D11" s="118" t="str">
        <f>'Проектное управление 1'!B32</f>
        <v>Кирчева Е.И.</v>
      </c>
      <c r="E11" s="112">
        <f>'Проектное управление 1'!D32</f>
        <v>43799</v>
      </c>
    </row>
    <row r="12" spans="1:5" ht="37.5">
      <c r="A12" s="22" t="s">
        <v>49</v>
      </c>
      <c r="B12" s="26"/>
      <c r="C12" s="116" t="str">
        <f>'Проектное управление 1'!A33</f>
        <v>замена ламп</v>
      </c>
      <c r="D12" s="118" t="str">
        <f>'Проектное управление 1'!B33</f>
        <v>Кирчева Е.И.</v>
      </c>
      <c r="E12" s="112">
        <f>'Проектное управление 1'!D33</f>
        <v>43799</v>
      </c>
    </row>
    <row r="13" spans="1:5" ht="43.15" customHeight="1">
      <c r="A13" s="45"/>
      <c r="B13" s="41"/>
      <c r="C13" s="42"/>
      <c r="D13" s="43"/>
      <c r="E13" s="44"/>
    </row>
    <row r="15" spans="1:5" ht="62.25" customHeight="1">
      <c r="A15" s="161" t="s">
        <v>10</v>
      </c>
      <c r="B15" s="161"/>
      <c r="C15" s="161"/>
      <c r="D15" s="2"/>
      <c r="E15" s="135" t="s">
        <v>102</v>
      </c>
    </row>
  </sheetData>
  <mergeCells count="3">
    <mergeCell ref="B5:E5"/>
    <mergeCell ref="B6:E6"/>
    <mergeCell ref="A15:C15"/>
  </mergeCells>
  <pageMargins left="0.23622047244094491" right="0.23622047244094491" top="0.74803149606299213" bottom="0.74803149606299213" header="0.31496062992125984" footer="0.31496062992125984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60" zoomScaleNormal="80" workbookViewId="0">
      <selection activeCell="L15" sqref="L15"/>
    </sheetView>
  </sheetViews>
  <sheetFormatPr defaultColWidth="11" defaultRowHeight="18.75"/>
  <cols>
    <col min="1" max="1" width="7.125" style="77" customWidth="1"/>
    <col min="2" max="2" width="51.625" style="77" customWidth="1"/>
    <col min="3" max="3" width="13.75" style="77" customWidth="1"/>
    <col min="4" max="4" width="14.875" style="139" customWidth="1"/>
    <col min="5" max="5" width="11.625" style="77" customWidth="1"/>
    <col min="6" max="6" width="10.625" style="77" customWidth="1"/>
    <col min="7" max="7" width="22.875" style="52" customWidth="1"/>
    <col min="8" max="16384" width="11" style="52"/>
  </cols>
  <sheetData>
    <row r="1" spans="1:7" ht="16.5" customHeight="1">
      <c r="A1" s="51"/>
      <c r="B1" s="51"/>
      <c r="C1" s="51"/>
      <c r="D1" s="164"/>
      <c r="E1" s="164"/>
      <c r="F1" s="164"/>
    </row>
    <row r="2" spans="1:7" ht="13.5" customHeight="1">
      <c r="A2" s="51"/>
      <c r="B2" s="51"/>
      <c r="C2" s="51"/>
      <c r="D2" s="165"/>
      <c r="E2" s="165"/>
      <c r="F2" s="165"/>
    </row>
    <row r="3" spans="1:7" hidden="1">
      <c r="A3" s="51"/>
      <c r="B3" s="51"/>
      <c r="C3" s="51"/>
      <c r="D3" s="166"/>
      <c r="E3" s="166"/>
      <c r="F3" s="167"/>
    </row>
    <row r="4" spans="1:7" hidden="1">
      <c r="A4" s="51"/>
      <c r="B4" s="51"/>
      <c r="C4" s="51"/>
      <c r="D4" s="51"/>
      <c r="E4" s="51"/>
      <c r="F4" s="53"/>
    </row>
    <row r="5" spans="1:7" ht="28.5" customHeight="1">
      <c r="A5" s="54"/>
      <c r="B5" s="168" t="s">
        <v>112</v>
      </c>
      <c r="C5" s="169"/>
      <c r="D5" s="169"/>
      <c r="E5" s="169"/>
      <c r="F5" s="169"/>
    </row>
    <row r="6" spans="1:7" ht="28.5" customHeight="1">
      <c r="A6" s="134"/>
      <c r="B6" s="168" t="str">
        <f>'Паспорт Проекта'!C8</f>
        <v>Пилотный проект по повышению энергоэффективности на базе МДОБУ № 43</v>
      </c>
      <c r="C6" s="168"/>
      <c r="D6" s="168"/>
      <c r="E6" s="168"/>
      <c r="F6" s="134"/>
    </row>
    <row r="7" spans="1:7">
      <c r="A7" s="55"/>
      <c r="B7" s="55"/>
      <c r="C7" s="56"/>
      <c r="D7" s="79"/>
      <c r="E7" s="56"/>
      <c r="F7" s="56"/>
    </row>
    <row r="8" spans="1:7">
      <c r="A8" s="170" t="s">
        <v>60</v>
      </c>
      <c r="B8" s="170" t="s">
        <v>61</v>
      </c>
      <c r="C8" s="171" t="s">
        <v>62</v>
      </c>
      <c r="D8" s="171" t="s">
        <v>63</v>
      </c>
      <c r="E8" s="57" t="s">
        <v>64</v>
      </c>
      <c r="F8" s="57" t="s">
        <v>64</v>
      </c>
      <c r="G8" s="140" t="s">
        <v>113</v>
      </c>
    </row>
    <row r="9" spans="1:7" s="59" customFormat="1" ht="31.5">
      <c r="A9" s="170"/>
      <c r="B9" s="170"/>
      <c r="C9" s="171"/>
      <c r="D9" s="171"/>
      <c r="E9" s="58" t="s">
        <v>65</v>
      </c>
      <c r="F9" s="58" t="s">
        <v>66</v>
      </c>
      <c r="G9" s="141"/>
    </row>
    <row r="10" spans="1:7" ht="39.75" customHeight="1">
      <c r="A10" s="120">
        <v>1</v>
      </c>
      <c r="B10" s="115" t="str">
        <f>'Проектное управление 1'!A23</f>
        <v>Финансовое обеспечение  инженерно-изыскательских работ</v>
      </c>
      <c r="C10" s="60"/>
      <c r="D10" s="60"/>
      <c r="E10" s="61"/>
      <c r="F10" s="60"/>
      <c r="G10" s="140"/>
    </row>
    <row r="11" spans="1:7">
      <c r="A11" s="65"/>
      <c r="B11" s="116" t="str">
        <f>'Проектное управление 1'!A24</f>
        <v xml:space="preserve">Изготовление проектно-сметной документации </v>
      </c>
      <c r="C11" s="112">
        <f>'Проектное управление 1'!D24</f>
        <v>43586</v>
      </c>
      <c r="D11" s="30"/>
      <c r="E11" s="63"/>
      <c r="F11" s="64"/>
      <c r="G11" s="140"/>
    </row>
    <row r="12" spans="1:7">
      <c r="A12" s="120">
        <v>2</v>
      </c>
      <c r="B12" s="115" t="str">
        <f>'Проектное управление 1'!A25</f>
        <v>Выделение денежных средств</v>
      </c>
      <c r="C12" s="112"/>
      <c r="D12" s="30"/>
      <c r="E12" s="63"/>
      <c r="F12" s="63"/>
      <c r="G12" s="140"/>
    </row>
    <row r="13" spans="1:7" ht="75">
      <c r="A13" s="66"/>
      <c r="B13" s="116" t="str">
        <f>'Проектное управление 1'!A26</f>
        <v>Подготовка письма на имя главы администрации муниципального образования Новокубанский район о выделении денежных средств</v>
      </c>
      <c r="C13" s="112">
        <f>'Проектное управление 1'!D26</f>
        <v>43586</v>
      </c>
      <c r="D13" s="30"/>
      <c r="E13" s="68"/>
      <c r="F13" s="69"/>
      <c r="G13" s="140"/>
    </row>
    <row r="14" spans="1:7">
      <c r="A14" s="65"/>
      <c r="B14" s="116" t="str">
        <f>'Проектное управление 1'!A27</f>
        <v>выделение денежных средств</v>
      </c>
      <c r="C14" s="112">
        <f>'Проектное управление 1'!D27</f>
        <v>43647</v>
      </c>
      <c r="D14" s="30"/>
      <c r="E14" s="63"/>
      <c r="F14" s="64"/>
      <c r="G14" s="140"/>
    </row>
    <row r="15" spans="1:7" ht="56.25">
      <c r="A15" s="120">
        <v>4</v>
      </c>
      <c r="B15" s="115" t="str">
        <f>'Проектное управление 1'!A28</f>
        <v>Подготовка и проведение аукциона на поставку товаров (оконные блоки, энергосберегающие лампы) и их установку</v>
      </c>
      <c r="C15" s="112"/>
      <c r="D15" s="30"/>
      <c r="E15" s="63"/>
      <c r="F15" s="64"/>
      <c r="G15" s="140"/>
    </row>
    <row r="16" spans="1:7">
      <c r="A16" s="65"/>
      <c r="B16" s="116" t="str">
        <f>'Проектное управление 1'!A29</f>
        <v>Подготовка аукционной документации</v>
      </c>
      <c r="C16" s="112">
        <f>'Проектное управление 1'!D29</f>
        <v>43678</v>
      </c>
      <c r="D16" s="30"/>
      <c r="E16" s="63"/>
      <c r="F16" s="63"/>
      <c r="G16" s="140"/>
    </row>
    <row r="17" spans="1:7" ht="75.75" customHeight="1">
      <c r="A17" s="66"/>
      <c r="B17" s="116" t="str">
        <f>'Проектное управление 1'!A30</f>
        <v>Проведение аукциона</v>
      </c>
      <c r="C17" s="112">
        <f>'Проектное управление 1'!D30</f>
        <v>43769</v>
      </c>
      <c r="D17" s="30"/>
      <c r="E17" s="68"/>
      <c r="F17" s="144">
        <v>1232.5</v>
      </c>
      <c r="G17" s="140" t="s">
        <v>114</v>
      </c>
    </row>
    <row r="18" spans="1:7" s="71" customFormat="1">
      <c r="A18" s="120">
        <v>5</v>
      </c>
      <c r="B18" s="115" t="str">
        <f>'Проектное управление 1'!A31</f>
        <v xml:space="preserve">Монтажные работы </v>
      </c>
      <c r="C18" s="112"/>
      <c r="D18" s="30"/>
      <c r="E18" s="63"/>
      <c r="F18" s="64"/>
      <c r="G18" s="142"/>
    </row>
    <row r="19" spans="1:7" ht="126" customHeight="1">
      <c r="A19" s="65"/>
      <c r="B19" s="116" t="str">
        <f>'Проектное управление 1'!A32</f>
        <v>установка оконных блоков</v>
      </c>
      <c r="C19" s="112">
        <f>'Проектное управление 1'!D32</f>
        <v>43799</v>
      </c>
      <c r="D19" s="30">
        <v>43775</v>
      </c>
      <c r="E19" s="63"/>
      <c r="F19" s="64"/>
      <c r="G19" s="140" t="s">
        <v>116</v>
      </c>
    </row>
    <row r="20" spans="1:7" ht="93.75" customHeight="1">
      <c r="A20" s="65"/>
      <c r="B20" s="116" t="str">
        <f>'Проектное управление 1'!A33</f>
        <v>замена ламп</v>
      </c>
      <c r="C20" s="112">
        <f>'Проектное управление 1'!D33</f>
        <v>43799</v>
      </c>
      <c r="D20" s="30">
        <v>43784</v>
      </c>
      <c r="E20" s="63"/>
      <c r="F20" s="64">
        <v>50</v>
      </c>
      <c r="G20" s="140" t="s">
        <v>115</v>
      </c>
    </row>
    <row r="21" spans="1:7" s="72" customFormat="1" ht="22.5" customHeight="1">
      <c r="A21" s="66">
        <v>6</v>
      </c>
      <c r="B21" s="178" t="s">
        <v>67</v>
      </c>
      <c r="C21" s="179"/>
      <c r="D21" s="180"/>
      <c r="E21" s="181"/>
      <c r="F21" s="182"/>
      <c r="G21" s="143"/>
    </row>
    <row r="22" spans="1:7" ht="23.25" customHeight="1">
      <c r="A22" s="66">
        <v>7</v>
      </c>
      <c r="B22" s="178" t="s">
        <v>68</v>
      </c>
      <c r="C22" s="179"/>
      <c r="D22" s="180"/>
      <c r="E22" s="181"/>
      <c r="F22" s="182"/>
      <c r="G22" s="140"/>
    </row>
    <row r="23" spans="1:7" ht="31.5" customHeight="1">
      <c r="A23" s="66">
        <v>8</v>
      </c>
      <c r="B23" s="183" t="s">
        <v>69</v>
      </c>
      <c r="C23" s="184"/>
      <c r="D23" s="180"/>
      <c r="E23" s="181"/>
      <c r="F23" s="182"/>
      <c r="G23" s="140"/>
    </row>
    <row r="24" spans="1:7" s="72" customFormat="1" ht="24.75" customHeight="1">
      <c r="A24" s="66">
        <v>9</v>
      </c>
      <c r="B24" s="172" t="s">
        <v>70</v>
      </c>
      <c r="C24" s="173"/>
      <c r="D24" s="174"/>
      <c r="E24" s="175"/>
      <c r="F24" s="176"/>
      <c r="G24" s="143"/>
    </row>
    <row r="25" spans="1:7" ht="24" customHeight="1">
      <c r="A25" s="73"/>
      <c r="B25" s="73"/>
      <c r="C25" s="74"/>
      <c r="D25" s="74"/>
      <c r="E25" s="75"/>
      <c r="F25" s="76"/>
    </row>
    <row r="26" spans="1:7" ht="45" customHeight="1">
      <c r="A26" s="177" t="s">
        <v>117</v>
      </c>
      <c r="B26" s="177"/>
      <c r="C26" s="177"/>
      <c r="D26" s="177"/>
      <c r="E26" s="177"/>
      <c r="F26" s="177"/>
      <c r="G26" s="52" t="s">
        <v>102</v>
      </c>
    </row>
    <row r="27" spans="1:7" ht="63.75" customHeight="1">
      <c r="A27" s="75"/>
      <c r="B27" s="75"/>
      <c r="C27" s="74"/>
      <c r="D27" s="74"/>
      <c r="E27" s="75"/>
      <c r="F27" s="76"/>
    </row>
    <row r="43" spans="6:6">
      <c r="F43" s="78"/>
    </row>
  </sheetData>
  <mergeCells count="18">
    <mergeCell ref="B24:C24"/>
    <mergeCell ref="D24:F24"/>
    <mergeCell ref="A26:F26"/>
    <mergeCell ref="B21:C21"/>
    <mergeCell ref="D21:F21"/>
    <mergeCell ref="B22:C22"/>
    <mergeCell ref="D22:F22"/>
    <mergeCell ref="B23:C23"/>
    <mergeCell ref="D23:F23"/>
    <mergeCell ref="D1:F1"/>
    <mergeCell ref="D2:F2"/>
    <mergeCell ref="D3:F3"/>
    <mergeCell ref="B5:F5"/>
    <mergeCell ref="A8:A9"/>
    <mergeCell ref="B8:B9"/>
    <mergeCell ref="C8:C9"/>
    <mergeCell ref="D8:D9"/>
    <mergeCell ref="B6:E6"/>
  </mergeCells>
  <pageMargins left="0.7" right="0.7" top="0.75" bottom="0.75" header="0.3" footer="0.3"/>
  <pageSetup paperSize="9" scale="60" orientation="portrait" r:id="rId1"/>
  <rowBreaks count="1" manualBreakCount="1">
    <brk id="26" max="7" man="1"/>
  </rowBreaks>
  <colBreaks count="1" manualBreakCount="1">
    <brk id="7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60" zoomScaleNormal="100" workbookViewId="0">
      <selection activeCell="A22" sqref="A22:XFD28"/>
    </sheetView>
  </sheetViews>
  <sheetFormatPr defaultColWidth="11" defaultRowHeight="18.75"/>
  <cols>
    <col min="1" max="1" width="4.875" style="77" customWidth="1"/>
    <col min="2" max="2" width="48.25" style="77" customWidth="1"/>
    <col min="3" max="3" width="15.375" style="77" customWidth="1"/>
    <col min="4" max="4" width="13.625" style="77" customWidth="1"/>
    <col min="5" max="5" width="12.75" style="95" customWidth="1"/>
    <col min="6" max="6" width="12.125" style="95" customWidth="1"/>
    <col min="7" max="7" width="14.875" style="77" customWidth="1"/>
    <col min="8" max="16384" width="11" style="52"/>
  </cols>
  <sheetData>
    <row r="1" spans="1:7" ht="19.5" customHeight="1">
      <c r="A1" s="51"/>
      <c r="B1" s="51"/>
      <c r="C1" s="51"/>
      <c r="E1" s="166" t="s">
        <v>71</v>
      </c>
      <c r="F1" s="166"/>
      <c r="G1" s="166"/>
    </row>
    <row r="2" spans="1:7" ht="71.25" customHeight="1">
      <c r="A2" s="51"/>
      <c r="B2" s="51"/>
      <c r="C2" s="51"/>
      <c r="D2" s="79"/>
      <c r="E2" s="166" t="str">
        <f>'Паспорт Проекта'!C8</f>
        <v>Пилотный проект по повышению энергоэффективности на базе МДОБУ № 43</v>
      </c>
      <c r="F2" s="166"/>
      <c r="G2" s="166"/>
    </row>
    <row r="3" spans="1:7" ht="5.25" customHeight="1">
      <c r="A3" s="51"/>
      <c r="B3" s="51"/>
      <c r="C3" s="51"/>
      <c r="D3" s="166"/>
      <c r="E3" s="166"/>
      <c r="F3" s="167"/>
      <c r="G3" s="167"/>
    </row>
    <row r="4" spans="1:7" ht="28.5" customHeight="1">
      <c r="A4" s="51"/>
      <c r="B4" s="51"/>
      <c r="C4" s="51"/>
      <c r="D4" s="166" t="s">
        <v>72</v>
      </c>
      <c r="E4" s="166"/>
      <c r="F4" s="166"/>
      <c r="G4" s="166"/>
    </row>
    <row r="5" spans="1:7" ht="24.75" customHeight="1">
      <c r="A5" s="51"/>
      <c r="B5" s="51"/>
      <c r="C5" s="51"/>
      <c r="D5" s="166"/>
      <c r="E5" s="166"/>
      <c r="F5" s="166"/>
      <c r="G5" s="166"/>
    </row>
    <row r="6" spans="1:7" ht="24.75" customHeight="1">
      <c r="A6" s="51"/>
      <c r="B6" s="51"/>
      <c r="C6" s="51"/>
      <c r="D6" s="51"/>
      <c r="E6" s="80"/>
      <c r="F6" s="81"/>
      <c r="G6" s="53"/>
    </row>
    <row r="7" spans="1:7" ht="54.75" customHeight="1">
      <c r="A7" s="54"/>
      <c r="B7" s="168" t="s">
        <v>78</v>
      </c>
      <c r="C7" s="169"/>
      <c r="D7" s="169"/>
      <c r="E7" s="169"/>
      <c r="F7" s="169"/>
      <c r="G7" s="169"/>
    </row>
    <row r="8" spans="1:7" ht="22.5" customHeight="1">
      <c r="A8" s="55"/>
      <c r="B8" s="55"/>
      <c r="C8" s="56"/>
      <c r="D8" s="56"/>
      <c r="E8" s="82"/>
      <c r="F8" s="82"/>
      <c r="G8" s="56"/>
    </row>
    <row r="9" spans="1:7">
      <c r="A9" s="170" t="s">
        <v>60</v>
      </c>
      <c r="B9" s="170" t="s">
        <v>61</v>
      </c>
      <c r="C9" s="171" t="s">
        <v>62</v>
      </c>
      <c r="D9" s="171" t="s">
        <v>63</v>
      </c>
      <c r="E9" s="83" t="s">
        <v>64</v>
      </c>
      <c r="F9" s="83" t="s">
        <v>64</v>
      </c>
      <c r="G9" s="187" t="s">
        <v>73</v>
      </c>
    </row>
    <row r="10" spans="1:7" s="59" customFormat="1" ht="36.75" customHeight="1">
      <c r="A10" s="170"/>
      <c r="B10" s="170"/>
      <c r="C10" s="171"/>
      <c r="D10" s="171"/>
      <c r="E10" s="83" t="s">
        <v>65</v>
      </c>
      <c r="F10" s="83" t="s">
        <v>66</v>
      </c>
      <c r="G10" s="188"/>
    </row>
    <row r="11" spans="1:7" ht="63" customHeight="1">
      <c r="A11" s="120">
        <v>1</v>
      </c>
      <c r="B11" s="115" t="str">
        <f>'Проектное управление 1'!A23</f>
        <v>Финансовое обеспечение  инженерно-изыскательских работ</v>
      </c>
      <c r="C11" s="60"/>
      <c r="D11" s="60"/>
      <c r="E11" s="84"/>
      <c r="F11" s="85"/>
      <c r="G11" s="60"/>
    </row>
    <row r="12" spans="1:7" ht="37.5">
      <c r="A12" s="87"/>
      <c r="B12" s="116" t="str">
        <f>'Проектное управление 1'!A24</f>
        <v xml:space="preserve">Изготовление проектно-сметной документации </v>
      </c>
      <c r="C12" s="112">
        <f>'Проектное управление 1'!D24</f>
        <v>43586</v>
      </c>
      <c r="D12" s="62"/>
      <c r="E12" s="85"/>
      <c r="F12" s="85"/>
      <c r="G12" s="86"/>
    </row>
    <row r="13" spans="1:7" ht="68.25" customHeight="1">
      <c r="A13" s="120">
        <v>2</v>
      </c>
      <c r="B13" s="115" t="str">
        <f>'Проектное управление 1'!A25</f>
        <v>Выделение денежных средств</v>
      </c>
      <c r="C13" s="112"/>
      <c r="D13" s="62"/>
      <c r="E13" s="89"/>
      <c r="F13" s="89"/>
      <c r="G13" s="90"/>
    </row>
    <row r="14" spans="1:7" ht="75">
      <c r="A14" s="88"/>
      <c r="B14" s="116" t="str">
        <f>'Проектное управление 1'!A26</f>
        <v>Подготовка письма на имя главы администрации муниципального образования Новокубанский район о выделении денежных средств</v>
      </c>
      <c r="C14" s="112">
        <f>'Проектное управление 1'!D26</f>
        <v>43586</v>
      </c>
      <c r="D14" s="62"/>
      <c r="E14" s="89"/>
      <c r="F14" s="89"/>
      <c r="G14" s="86"/>
    </row>
    <row r="15" spans="1:7">
      <c r="A15" s="66"/>
      <c r="B15" s="116" t="str">
        <f>'Проектное управление 1'!A27</f>
        <v>выделение денежных средств</v>
      </c>
      <c r="C15" s="112">
        <f>'Проектное управление 1'!D27</f>
        <v>43647</v>
      </c>
      <c r="D15" s="67"/>
      <c r="E15" s="91"/>
      <c r="F15" s="91"/>
      <c r="G15" s="69"/>
    </row>
    <row r="16" spans="1:7" ht="90" customHeight="1">
      <c r="A16" s="120">
        <v>4</v>
      </c>
      <c r="B16" s="115" t="str">
        <f>'Проектное управление 1'!A28</f>
        <v>Подготовка и проведение аукциона на поставку товаров (оконные блоки, энергосберегающие лампы) и их установку</v>
      </c>
      <c r="C16" s="112"/>
      <c r="D16" s="62"/>
      <c r="E16" s="89"/>
      <c r="F16" s="89"/>
      <c r="G16" s="86"/>
    </row>
    <row r="17" spans="1:7" ht="51" customHeight="1">
      <c r="A17" s="88"/>
      <c r="B17" s="116" t="str">
        <f>'Проектное управление 1'!A29</f>
        <v>Подготовка аукционной документации</v>
      </c>
      <c r="C17" s="112">
        <f>'Проектное управление 1'!D29</f>
        <v>43678</v>
      </c>
      <c r="D17" s="62"/>
      <c r="E17" s="89"/>
      <c r="F17" s="89"/>
      <c r="G17" s="86"/>
    </row>
    <row r="18" spans="1:7" ht="31.5" customHeight="1">
      <c r="A18" s="88"/>
      <c r="B18" s="116" t="str">
        <f>'Проектное управление 1'!A30</f>
        <v>Проведение аукциона</v>
      </c>
      <c r="C18" s="112">
        <f>'Проектное управление 1'!D30</f>
        <v>43769</v>
      </c>
      <c r="D18" s="62"/>
      <c r="E18" s="89"/>
      <c r="F18" s="89"/>
      <c r="G18" s="86"/>
    </row>
    <row r="19" spans="1:7" ht="69.75" customHeight="1">
      <c r="A19" s="120">
        <v>5</v>
      </c>
      <c r="B19" s="115" t="str">
        <f>'Проектное управление 1'!A31</f>
        <v xml:space="preserve">Монтажные работы </v>
      </c>
      <c r="C19" s="112"/>
      <c r="D19" s="67"/>
      <c r="E19" s="91"/>
      <c r="F19" s="89"/>
      <c r="G19" s="60"/>
    </row>
    <row r="20" spans="1:7" s="71" customFormat="1" ht="39.75" customHeight="1">
      <c r="A20" s="92"/>
      <c r="B20" s="116" t="str">
        <f>'Проектное управление 1'!A32</f>
        <v>установка оконных блоков</v>
      </c>
      <c r="C20" s="112">
        <f>'Проектное управление 1'!D32</f>
        <v>43799</v>
      </c>
      <c r="D20" s="70"/>
      <c r="E20" s="89"/>
      <c r="F20" s="89"/>
      <c r="G20" s="86"/>
    </row>
    <row r="21" spans="1:7" ht="42" customHeight="1">
      <c r="A21" s="88"/>
      <c r="B21" s="116" t="str">
        <f>'Проектное управление 1'!A33</f>
        <v>замена ламп</v>
      </c>
      <c r="C21" s="112">
        <f>'Проектное управление 1'!D33</f>
        <v>43799</v>
      </c>
      <c r="D21" s="62"/>
      <c r="E21" s="89"/>
      <c r="F21" s="89"/>
      <c r="G21" s="86"/>
    </row>
    <row r="22" spans="1:7" ht="40.5" customHeight="1">
      <c r="A22" s="66"/>
      <c r="B22" s="116" t="e">
        <f>'Проектное управление 1'!#REF!</f>
        <v>#REF!</v>
      </c>
      <c r="C22" s="112" t="e">
        <f>'Проектное управление 1'!#REF!</f>
        <v>#REF!</v>
      </c>
      <c r="D22" s="67"/>
      <c r="E22" s="91"/>
      <c r="F22" s="89"/>
      <c r="G22" s="121"/>
    </row>
    <row r="23" spans="1:7" s="72" customFormat="1" ht="26.25" customHeight="1">
      <c r="A23" s="122">
        <v>7</v>
      </c>
      <c r="B23" s="185" t="s">
        <v>67</v>
      </c>
      <c r="C23" s="186"/>
      <c r="D23" s="180"/>
      <c r="E23" s="181"/>
      <c r="F23" s="181"/>
      <c r="G23" s="182"/>
    </row>
    <row r="24" spans="1:7" ht="24.75" customHeight="1">
      <c r="A24" s="122">
        <v>8</v>
      </c>
      <c r="B24" s="185" t="s">
        <v>68</v>
      </c>
      <c r="C24" s="186"/>
      <c r="D24" s="180"/>
      <c r="E24" s="181"/>
      <c r="F24" s="181"/>
      <c r="G24" s="182"/>
    </row>
    <row r="25" spans="1:7" ht="45" customHeight="1">
      <c r="A25" s="122">
        <v>9</v>
      </c>
      <c r="B25" s="189" t="s">
        <v>69</v>
      </c>
      <c r="C25" s="190"/>
      <c r="D25" s="180"/>
      <c r="E25" s="181"/>
      <c r="F25" s="181"/>
      <c r="G25" s="182"/>
    </row>
    <row r="26" spans="1:7" s="72" customFormat="1" ht="29.25" customHeight="1">
      <c r="A26" s="122">
        <v>10</v>
      </c>
      <c r="B26" s="191" t="s">
        <v>70</v>
      </c>
      <c r="C26" s="192"/>
      <c r="D26" s="174"/>
      <c r="E26" s="175"/>
      <c r="F26" s="175"/>
      <c r="G26" s="176"/>
    </row>
    <row r="27" spans="1:7" ht="36.75" customHeight="1">
      <c r="A27" s="73"/>
      <c r="B27" s="73"/>
      <c r="C27" s="74"/>
      <c r="D27" s="74"/>
      <c r="E27" s="93"/>
      <c r="F27" s="94"/>
      <c r="G27" s="76"/>
    </row>
    <row r="28" spans="1:7" ht="63.75" customHeight="1">
      <c r="A28" s="177" t="s">
        <v>74</v>
      </c>
      <c r="B28" s="177"/>
      <c r="C28" s="177"/>
      <c r="D28" s="177"/>
      <c r="E28" s="177"/>
      <c r="F28" s="177"/>
      <c r="G28" s="79"/>
    </row>
    <row r="29" spans="1:7" ht="63.75" customHeight="1">
      <c r="A29" s="75"/>
      <c r="B29" s="75"/>
      <c r="C29" s="74"/>
      <c r="D29" s="74"/>
      <c r="E29" s="93"/>
      <c r="F29" s="94"/>
      <c r="G29" s="76"/>
    </row>
    <row r="45" spans="6:7">
      <c r="F45" s="96"/>
      <c r="G45" s="78"/>
    </row>
  </sheetData>
  <mergeCells count="20">
    <mergeCell ref="A28:F28"/>
    <mergeCell ref="B24:C24"/>
    <mergeCell ref="D24:G24"/>
    <mergeCell ref="B25:C25"/>
    <mergeCell ref="D25:G25"/>
    <mergeCell ref="B26:C26"/>
    <mergeCell ref="D26:G26"/>
    <mergeCell ref="A9:A10"/>
    <mergeCell ref="B9:B10"/>
    <mergeCell ref="C9:C10"/>
    <mergeCell ref="D9:D10"/>
    <mergeCell ref="G9:G10"/>
    <mergeCell ref="B23:C23"/>
    <mergeCell ref="D23:G23"/>
    <mergeCell ref="E1:G1"/>
    <mergeCell ref="E2:G2"/>
    <mergeCell ref="D3:G3"/>
    <mergeCell ref="D4:G4"/>
    <mergeCell ref="D5:G5"/>
    <mergeCell ref="B7:G7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Паспорт Проекта</vt:lpstr>
      <vt:lpstr>Проектное управление 1</vt:lpstr>
      <vt:lpstr>Состав рабочей группы проекта</vt:lpstr>
      <vt:lpstr>План контр событий проект</vt:lpstr>
      <vt:lpstr>Отчет 2019 год</vt:lpstr>
      <vt:lpstr>Отчет о статусе</vt:lpstr>
      <vt:lpstr>'Отчет 2019 год'!Область_печати</vt:lpstr>
      <vt:lpstr>'Отчет о статусе'!Область_печати</vt:lpstr>
      <vt:lpstr>'План контр событий проект'!Область_печати</vt:lpstr>
      <vt:lpstr>'Проектное управление 1'!Область_печати</vt:lpstr>
      <vt:lpstr>'Состав рабочей группы проекта'!Область_печати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SMART7.RU</dc:creator>
  <cp:lastModifiedBy>ECONOM4</cp:lastModifiedBy>
  <cp:lastPrinted>2020-05-15T13:05:01Z</cp:lastPrinted>
  <dcterms:created xsi:type="dcterms:W3CDTF">2015-07-29T21:33:10Z</dcterms:created>
  <dcterms:modified xsi:type="dcterms:W3CDTF">2020-05-15T13:05:24Z</dcterms:modified>
</cp:coreProperties>
</file>