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" windowHeight="0" activeTab="0"/>
  </bookViews>
  <sheets>
    <sheet name="Приложение1" sheetId="1" r:id="rId1"/>
  </sheets>
  <definedNames>
    <definedName name="_xlnm.Print_Titles" localSheetId="0">'Приложение1'!$9:$10</definedName>
  </definedNames>
  <calcPr fullCalcOnLoad="1"/>
</workbook>
</file>

<file path=xl/sharedStrings.xml><?xml version="1.0" encoding="utf-8"?>
<sst xmlns="http://schemas.openxmlformats.org/spreadsheetml/2006/main" count="367" uniqueCount="241">
  <si>
    <t>ОСНОВНЫЕ ПОКАЗАТЕЛИ</t>
  </si>
  <si>
    <t>№</t>
  </si>
  <si>
    <t>ПОКАЗАТЕЛИ</t>
  </si>
  <si>
    <t>Един. измер.</t>
  </si>
  <si>
    <t>тыс.чел.</t>
  </si>
  <si>
    <t>%</t>
  </si>
  <si>
    <t>х</t>
  </si>
  <si>
    <t>тыс.руб.</t>
  </si>
  <si>
    <t>руб.</t>
  </si>
  <si>
    <t>тыс.кв.м</t>
  </si>
  <si>
    <t>Потребительский рынок</t>
  </si>
  <si>
    <t>в сопоставимых ценах в % к соответствующему периоду предыдущему года</t>
  </si>
  <si>
    <t>тыс.тн.</t>
  </si>
  <si>
    <t>Сельское хозяйство</t>
  </si>
  <si>
    <t>в сопоставимых ценах в % к соответствующему периоду предыдущего года</t>
  </si>
  <si>
    <t>тыс.га</t>
  </si>
  <si>
    <t>в том числе:</t>
  </si>
  <si>
    <t>овощи</t>
  </si>
  <si>
    <t>картофель</t>
  </si>
  <si>
    <t>плоды и ягоды</t>
  </si>
  <si>
    <t>виноград</t>
  </si>
  <si>
    <t>молоко</t>
  </si>
  <si>
    <t>яйца</t>
  </si>
  <si>
    <t>зерновые и зернобобовые</t>
  </si>
  <si>
    <t>ц с 1 га</t>
  </si>
  <si>
    <t>сахарная свекла</t>
  </si>
  <si>
    <t>подсолнечник</t>
  </si>
  <si>
    <t>средний удой молока от одной коровы</t>
  </si>
  <si>
    <t>кг</t>
  </si>
  <si>
    <t>средняя яйценоскость курицы-несушки</t>
  </si>
  <si>
    <t>штук</t>
  </si>
  <si>
    <t xml:space="preserve">среднесуточный привес одной головы на откорме и выращивании крупного  рогатого скота </t>
  </si>
  <si>
    <t>грамм</t>
  </si>
  <si>
    <t>среднесуточный привес одной головы на откорме и выращивании свиней</t>
  </si>
  <si>
    <t>крупный рогатый скот</t>
  </si>
  <si>
    <t>свиньи</t>
  </si>
  <si>
    <t>овцы и козы</t>
  </si>
  <si>
    <t>птица</t>
  </si>
  <si>
    <t>Инвестиции</t>
  </si>
  <si>
    <t>Строительство</t>
  </si>
  <si>
    <t xml:space="preserve"> в том числе индивидуальными застройщиками</t>
  </si>
  <si>
    <t>Транспорт и связь</t>
  </si>
  <si>
    <t xml:space="preserve">в том числе автомобильным транспортом </t>
  </si>
  <si>
    <t>в том числе автомобильного транспорта</t>
  </si>
  <si>
    <t>Пассажирооборот:</t>
  </si>
  <si>
    <t xml:space="preserve">Количество учреждений </t>
  </si>
  <si>
    <t xml:space="preserve">Количество мест </t>
  </si>
  <si>
    <t>единиц</t>
  </si>
  <si>
    <t>Средняя заполняемость</t>
  </si>
  <si>
    <t>Средняя стоимость 1 койко-места</t>
  </si>
  <si>
    <t>рублей</t>
  </si>
  <si>
    <t>Количество отдыхающих - всего</t>
  </si>
  <si>
    <t>человек</t>
  </si>
  <si>
    <t>Примечание:</t>
  </si>
  <si>
    <t xml:space="preserve">Курортно-туристский комплекс </t>
  </si>
  <si>
    <t>в том числе крупных и средних предприятий</t>
  </si>
  <si>
    <t>автомобильного транспорта</t>
  </si>
  <si>
    <t>железнодорожного транспорта</t>
  </si>
  <si>
    <t>морского транспорта</t>
  </si>
  <si>
    <t>авиационного транспорта</t>
  </si>
  <si>
    <t>трубопроводного транспорта</t>
  </si>
  <si>
    <t>Приложение № 1</t>
  </si>
  <si>
    <t>Финансы*</t>
  </si>
  <si>
    <t>Производство основных видов продукции: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</si>
  <si>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</si>
  <si>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</si>
  <si>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</si>
  <si>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 xml:space="preserve">Число действующих промышленных предприятий </t>
  </si>
  <si>
    <t>Число действующих сельскохозяйственных предприятий</t>
  </si>
  <si>
    <t>Число действующих крестьянских (фермерских) хозяйств</t>
  </si>
  <si>
    <t>Число действующих строительных организаций</t>
  </si>
  <si>
    <t>Грузооборот транспорта :</t>
  </si>
  <si>
    <t xml:space="preserve">в том числе автотранспортом общего пользования </t>
  </si>
  <si>
    <t xml:space="preserve">в том числе автотранспорта общего пользования </t>
  </si>
  <si>
    <t>Число хозяйствующих субъектов общественного питания</t>
  </si>
  <si>
    <t>Число хозяйствующих субъектов розничной торговли</t>
  </si>
  <si>
    <t>Промышленное производство</t>
  </si>
  <si>
    <t>производство пищевых продуктов, включая напитки, и табака</t>
  </si>
  <si>
    <t>производство кожи, изделий из кожи и производство обуви</t>
  </si>
  <si>
    <t>обработка древесины и производство изделий из дерева</t>
  </si>
  <si>
    <t xml:space="preserve">целлюлозно-бумажное производство; издательская и полиграфическая деятельность </t>
  </si>
  <si>
    <t>производство кокса, нефтепродуктов и ядерных материалов</t>
  </si>
  <si>
    <t>химическое производство</t>
  </si>
  <si>
    <t>производство резиновых и пластмассовых изделий</t>
  </si>
  <si>
    <t>производство прочих неметаллических минеральных продуктов</t>
  </si>
  <si>
    <t>производство машин и оборудования</t>
  </si>
  <si>
    <t>производство электрооборудования, электронного и оптического оборудования</t>
  </si>
  <si>
    <t>производство транспортных средств и оборудования</t>
  </si>
  <si>
    <t>прочие производства</t>
  </si>
  <si>
    <t xml:space="preserve">Перевезено (отправлено) грузов крупными и средними организациями всех видов деятельности </t>
  </si>
  <si>
    <t>Перевезено пассажиров крупными и средними организациями</t>
  </si>
  <si>
    <t>Уровень жизни  населения</t>
  </si>
  <si>
    <t xml:space="preserve">зерновые и зернобобовые </t>
  </si>
  <si>
    <t>кормовые культуры</t>
  </si>
  <si>
    <t xml:space="preserve">Число личных подсобных хозяйств </t>
  </si>
  <si>
    <t>* показатели финансового состояния организаций приводятся с опозданием на один месяц</t>
  </si>
  <si>
    <t>тонн</t>
  </si>
  <si>
    <t>тыс. шт.</t>
  </si>
  <si>
    <t>голов</t>
  </si>
  <si>
    <t>Ввод в действие жилых домов</t>
  </si>
  <si>
    <t>Оборот розничной торговли по крупным и средним организациям всех видов деятельности</t>
  </si>
  <si>
    <t xml:space="preserve">Оборот общественного питания по крупным и средним организациям всех видов деятельности </t>
  </si>
  <si>
    <t>Объем платных услуг населению по крупным и средним организациям всех видов деятельности</t>
  </si>
  <si>
    <t>Прибыль прибыльных организаций</t>
  </si>
  <si>
    <t>Убытки убыточных организаций</t>
  </si>
  <si>
    <t>Удельный вес убыточных организаций</t>
  </si>
  <si>
    <t xml:space="preserve">телефон </t>
  </si>
  <si>
    <t>Число организаций связи</t>
  </si>
  <si>
    <t>текстильное и швейное производство</t>
  </si>
  <si>
    <t xml:space="preserve">металлургическое производство и производство готовых металлических изделий </t>
  </si>
  <si>
    <t xml:space="preserve">ФИО исполнителя </t>
  </si>
  <si>
    <t>Число организаций, имеющих задолженность по заработной плате</t>
  </si>
  <si>
    <t>в том числе просроченной</t>
  </si>
  <si>
    <t xml:space="preserve">Объем дебиторской задолженности </t>
  </si>
  <si>
    <t>Объем кредиторской задолженности</t>
  </si>
  <si>
    <t>Численность работников, перед которыми имеется задолженность по заработной плате</t>
  </si>
  <si>
    <t>соот. ед изм.</t>
  </si>
  <si>
    <r>
      <t xml:space="preserve">Уровень регистрируемой безработицы </t>
    </r>
    <r>
      <rPr>
        <sz val="8"/>
        <rFont val="Times New Roman"/>
        <family val="1"/>
      </rPr>
      <t>(на конец периода)</t>
    </r>
  </si>
  <si>
    <r>
      <t xml:space="preserve">зерновые и зернобобовые </t>
    </r>
    <r>
      <rPr>
        <sz val="8"/>
        <rFont val="Times New Roman"/>
        <family val="1"/>
      </rPr>
      <t>(в весе после доработки)</t>
    </r>
  </si>
  <si>
    <r>
      <t xml:space="preserve">сахарная свекла </t>
    </r>
    <r>
      <rPr>
        <sz val="8"/>
        <rFont val="Times New Roman"/>
        <family val="1"/>
      </rPr>
      <t>(фабричная)</t>
    </r>
  </si>
  <si>
    <r>
      <t xml:space="preserve">Посевная площадь  - всего </t>
    </r>
    <r>
      <rPr>
        <sz val="8"/>
        <rFont val="Times New Roman"/>
        <family val="1"/>
      </rPr>
      <t>(в крупных и средних сельхозорганизациях)</t>
    </r>
  </si>
  <si>
    <r>
      <t xml:space="preserve">плоды и ягоды </t>
    </r>
    <r>
      <rPr>
        <sz val="8"/>
        <rFont val="Times New Roman"/>
        <family val="1"/>
      </rPr>
      <t>(площадь насаждений)</t>
    </r>
  </si>
  <si>
    <r>
      <t xml:space="preserve">виноград </t>
    </r>
    <r>
      <rPr>
        <sz val="8"/>
        <rFont val="Times New Roman"/>
        <family val="1"/>
      </rPr>
      <t>(площадь насаждений)</t>
    </r>
  </si>
  <si>
    <r>
      <t>Производство основных видов сельскохозяйственной продукции</t>
    </r>
    <r>
      <rPr>
        <sz val="8"/>
        <rFont val="Times New Roman"/>
        <family val="1"/>
      </rPr>
      <t xml:space="preserve"> (в крупных и средних сельхозорганизациях)</t>
    </r>
    <r>
      <rPr>
        <sz val="10"/>
        <rFont val="Times New Roman"/>
        <family val="1"/>
      </rPr>
      <t xml:space="preserve">: </t>
    </r>
  </si>
  <si>
    <r>
      <t xml:space="preserve">скот и птица на убой  </t>
    </r>
    <r>
      <rPr>
        <sz val="8"/>
        <rFont val="Times New Roman"/>
        <family val="1"/>
      </rPr>
      <t>(в живом весе)</t>
    </r>
  </si>
  <si>
    <r>
      <t xml:space="preserve">Урожайность сельскохозяйственных культур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</si>
  <si>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Продуктивность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</si>
  <si>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t xml:space="preserve">Численность основных видов скота и птицы </t>
    </r>
    <r>
      <rPr>
        <sz val="8"/>
        <rFont val="Times New Roman"/>
        <family val="1"/>
      </rPr>
      <t>(в крупных и средних сельхозорганизациях)</t>
    </r>
    <r>
      <rPr>
        <sz val="10"/>
        <rFont val="Times New Roman"/>
        <family val="1"/>
      </rPr>
      <t>:</t>
    </r>
  </si>
  <si>
    <r>
      <rPr>
        <sz val="10"/>
        <rFont val="Times New Roman"/>
        <family val="1"/>
      </rPr>
      <t xml:space="preserve">подсолнечник </t>
    </r>
    <r>
      <rPr>
        <sz val="8"/>
        <rFont val="Times New Roman"/>
        <family val="1"/>
      </rPr>
      <t>(в весе после доработки)</t>
    </r>
  </si>
  <si>
    <t>Соответст-вующий                                       период предыдущего года</t>
  </si>
  <si>
    <t>2.1.</t>
  </si>
  <si>
    <t>2.2.</t>
  </si>
  <si>
    <t>1.</t>
  </si>
  <si>
    <t>2.</t>
  </si>
  <si>
    <t>Темп роста                  в % к                       соответ. периоду предыдущ. года</t>
  </si>
  <si>
    <t>Объем отгруженных товаров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(сумма строк 2.1., 2.2., 2.3.):</t>
  </si>
  <si>
    <t xml:space="preserve">                                                                                          (нарастающим итогом)</t>
  </si>
  <si>
    <t>2.3.</t>
  </si>
  <si>
    <t>3.</t>
  </si>
  <si>
    <t>4.</t>
  </si>
  <si>
    <t>5.</t>
  </si>
  <si>
    <t>6.</t>
  </si>
  <si>
    <t>7.</t>
  </si>
  <si>
    <t xml:space="preserve">Объем отгруженной продукции собственного производства, выполненных работ и услуг собственными силами по чистым видам экономической деятельности по крупным и средним организациям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</si>
  <si>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</si>
  <si>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</si>
  <si>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</si>
  <si>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</si>
  <si>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</si>
  <si>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</si>
  <si>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</si>
  <si>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</si>
  <si>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</si>
  <si>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</si>
  <si>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в том числе крупных и средних организаций</t>
  </si>
  <si>
    <t>Объем работ, выполненных собственными силами, по виду деятельности "строительство" по крупным и средним организациям</t>
  </si>
  <si>
    <t>18.</t>
  </si>
  <si>
    <t>Число действующих  хозяйствующих субъектов транспорта</t>
  </si>
  <si>
    <t xml:space="preserve">в том числе крупных и средних организаций </t>
  </si>
  <si>
    <t>из них:</t>
  </si>
  <si>
    <t>вспомогательной и дополнительной транспортной деятельности</t>
  </si>
  <si>
    <t>19.</t>
  </si>
  <si>
    <t>20.</t>
  </si>
  <si>
    <t>21.</t>
  </si>
  <si>
    <t>22.</t>
  </si>
  <si>
    <t>23.</t>
  </si>
  <si>
    <t>24.</t>
  </si>
  <si>
    <t>25.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</si>
  <si>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транспорта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</si>
  <si>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связи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</si>
  <si>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</si>
  <si>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</si>
  <si>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</si>
  <si>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</si>
  <si>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</si>
  <si>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</si>
  <si>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</si>
  <si>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</si>
  <si>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</si>
  <si>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</si>
  <si>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</si>
  <si>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в том числе организованных</t>
  </si>
  <si>
    <t>Объем отгруженной продукции, выполненных работ и услуг собственными силами по хозяйственным видам экономической деятельности по крупным и средним организациям курортно-туристского комплекса</t>
  </si>
  <si>
    <t>по гостиницам</t>
  </si>
  <si>
    <t>по прочим местам временного проживания</t>
  </si>
  <si>
    <t>по санаторно-курортным учреждениям</t>
  </si>
  <si>
    <t>по туристическим агентствам</t>
  </si>
  <si>
    <t>37.</t>
  </si>
  <si>
    <t>38.</t>
  </si>
  <si>
    <t>39.</t>
  </si>
  <si>
    <t>в том числе по видам деятельности:</t>
  </si>
  <si>
    <t>сельское хозяйство, охота и лесное хозяйство</t>
  </si>
  <si>
    <t>добыча полезных ископаемых</t>
  </si>
  <si>
    <t>обрабатывающие производства</t>
  </si>
  <si>
    <t>производство, передача и распределение электроэнергии, газа и воды</t>
  </si>
  <si>
    <t>строительство</t>
  </si>
  <si>
    <t>оптовая и розничная торговля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</si>
  <si>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</si>
  <si>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</si>
  <si>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</si>
  <si>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40.</t>
  </si>
  <si>
    <t>41.</t>
  </si>
  <si>
    <t>42.</t>
  </si>
  <si>
    <t>43.</t>
  </si>
  <si>
    <t>44.</t>
  </si>
  <si>
    <t>45.</t>
  </si>
  <si>
    <t>46.</t>
  </si>
  <si>
    <t>47.</t>
  </si>
  <si>
    <t xml:space="preserve">Отчетный  -                                   период                                </t>
  </si>
  <si>
    <t>тыс далл</t>
  </si>
  <si>
    <t>сахар-песок</t>
  </si>
  <si>
    <t>кирпич керамический</t>
  </si>
  <si>
    <t>биопрепараты</t>
  </si>
  <si>
    <t>тыс литров</t>
  </si>
  <si>
    <t>хлеб и хлебобулочные изделия</t>
  </si>
  <si>
    <t>Филоненко</t>
  </si>
  <si>
    <t>тыс голов</t>
  </si>
  <si>
    <t>млн.руб.</t>
  </si>
  <si>
    <t>ВРП</t>
  </si>
  <si>
    <t>экономического развития МО Новокубанский район</t>
  </si>
  <si>
    <t>тыс тонн</t>
  </si>
  <si>
    <t>млн шт усл кирп</t>
  </si>
  <si>
    <t>млн.т/км</t>
  </si>
  <si>
    <t>млн.пасс/км</t>
  </si>
  <si>
    <t>коньяки</t>
  </si>
  <si>
    <t>мясо</t>
  </si>
  <si>
    <t>изделия колбасные</t>
  </si>
  <si>
    <t>консервы мясные</t>
  </si>
  <si>
    <t>тыс.усл.банок</t>
  </si>
  <si>
    <t>мука</t>
  </si>
  <si>
    <t>корма</t>
  </si>
  <si>
    <t>пар и горячая вода</t>
  </si>
  <si>
    <t>тыс.гигакалорий</t>
  </si>
  <si>
    <t>8(86195)31809</t>
  </si>
  <si>
    <t xml:space="preserve">                                                       (наименование муниципального образования)</t>
  </si>
  <si>
    <t>Общий объем инвестиций крупных и средних организаций за счет всех источников финансирования за 1 кв 2022 г</t>
  </si>
  <si>
    <t>за    январь-июнь  2022 года</t>
  </si>
  <si>
    <r>
      <t xml:space="preserve">Сальдированный финансовый результат </t>
    </r>
    <r>
      <rPr>
        <sz val="8"/>
        <rFont val="Times New Roman"/>
        <family val="1"/>
      </rPr>
      <t>(прибыль минус убыток)</t>
    </r>
    <r>
      <rPr>
        <sz val="10"/>
        <rFont val="Times New Roman"/>
        <family val="1"/>
      </rPr>
      <t xml:space="preserve"> крупных и средних организаций по состоянию на 1 июня 2022 года</t>
    </r>
  </si>
  <si>
    <t>Среднемесячная заработная плата одного работника на крупных и средних предприятиях на 01 июня 2022г</t>
  </si>
  <si>
    <t>Задолженность по заработной плате по состоянию                                                                                                         на 1 мая 2022 года</t>
  </si>
  <si>
    <t>Численность безработных граждан, зарегистрированных в государственных учреждениях службы занятости по состоянию на  1 июля 2022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</si>
</sst>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.0_р_._-;\-* #,##0.0_р_._-;_-* &quot;-&quot;?_р_._-;_-@_-"/>
    <numFmt numFmtId="175" formatCode="_-* #,##0_р_._-;\-* #,##0_р_._-;_-* &quot;-&quot;??_р_._-;_-@_-"/>
    <numFmt numFmtId="176" formatCode="000000"/>
    <numFmt numFmtId="177" formatCode="0.000"/>
    <numFmt numFmtId="178" formatCode="0.0000"/>
    <numFmt numFmtId="179" formatCode="0.00000"/>
    <numFmt numFmtId="180" formatCode="0.000000"/>
    <numFmt numFmtId="181" formatCode="_-* #,##0.000_р_._-;\-* #,##0.000_р_._-;_-* &quot;-&quot;??_р_._-;_-@_-"/>
    <numFmt numFmtId="182" formatCode="0.0000000"/>
    <numFmt numFmtId="183" formatCode="0.0%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6" fillId="33" borderId="0" xfId="0" applyFont="1" applyFill="1" applyBorder="1" applyAlignment="1">
      <alignment horizontal="center" wrapText="1"/>
    </xf>
    <xf numFmtId="49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right"/>
    </xf>
    <xf numFmtId="0" fontId="6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4" fillId="0" borderId="11" xfId="0" applyNumberFormat="1" applyFont="1" applyBorder="1" applyAlignment="1">
      <alignment horizontal="right" vertical="top"/>
    </xf>
    <xf numFmtId="0" fontId="7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wrapText="1" indent="1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horizontal="right" wrapText="1"/>
      <protection locked="0"/>
    </xf>
    <xf numFmtId="0" fontId="4" fillId="0" borderId="11" xfId="0" applyFont="1" applyBorder="1" applyAlignment="1" applyProtection="1">
      <alignment wrapText="1"/>
      <protection locked="0"/>
    </xf>
    <xf numFmtId="0" fontId="4" fillId="0" borderId="11" xfId="0" applyFont="1" applyBorder="1" applyAlignment="1">
      <alignment horizontal="right" wrapText="1"/>
    </xf>
    <xf numFmtId="0" fontId="4" fillId="0" borderId="11" xfId="0" applyFont="1" applyBorder="1" applyAlignment="1">
      <alignment horizontal="left" wrapText="1"/>
    </xf>
    <xf numFmtId="0" fontId="4" fillId="0" borderId="11" xfId="0" applyFont="1" applyBorder="1" applyAlignment="1" applyProtection="1">
      <alignment horizontal="right" wrapText="1"/>
      <protection/>
    </xf>
    <xf numFmtId="0" fontId="7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1"/>
    </xf>
    <xf numFmtId="0" fontId="7" fillId="0" borderId="11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right"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center" wrapText="1"/>
    </xf>
    <xf numFmtId="49" fontId="6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49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49" fontId="4" fillId="33" borderId="0" xfId="0" applyNumberFormat="1" applyFont="1" applyFill="1" applyAlignment="1">
      <alignment/>
    </xf>
    <xf numFmtId="49" fontId="5" fillId="33" borderId="0" xfId="0" applyNumberFormat="1" applyFont="1" applyFill="1" applyBorder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center" wrapText="1"/>
    </xf>
    <xf numFmtId="0" fontId="10" fillId="0" borderId="11" xfId="0" applyFont="1" applyBorder="1" applyAlignment="1">
      <alignment horizontal="left" wrapText="1" indent="3"/>
    </xf>
    <xf numFmtId="0" fontId="4" fillId="0" borderId="11" xfId="0" applyFont="1" applyBorder="1" applyAlignment="1">
      <alignment horizontal="left" wrapText="1" indent="2"/>
    </xf>
    <xf numFmtId="0" fontId="4" fillId="33" borderId="11" xfId="0" applyFont="1" applyFill="1" applyBorder="1" applyAlignment="1">
      <alignment horizontal="left" wrapText="1"/>
    </xf>
    <xf numFmtId="0" fontId="4" fillId="0" borderId="11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49" fontId="9" fillId="0" borderId="12" xfId="0" applyNumberFormat="1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left" vertical="justify" wrapText="1" indent="2" shrinkToFit="1"/>
    </xf>
    <xf numFmtId="0" fontId="10" fillId="0" borderId="11" xfId="0" applyFont="1" applyBorder="1" applyAlignment="1">
      <alignment horizontal="center" wrapText="1"/>
    </xf>
    <xf numFmtId="0" fontId="4" fillId="0" borderId="11" xfId="0" applyFont="1" applyFill="1" applyBorder="1" applyAlignment="1" applyProtection="1">
      <alignment horizontal="right" wrapText="1"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4" fillId="0" borderId="11" xfId="0" applyFont="1" applyFill="1" applyBorder="1" applyAlignment="1" applyProtection="1">
      <alignment horizontal="right" wrapText="1"/>
      <protection/>
    </xf>
    <xf numFmtId="0" fontId="4" fillId="0" borderId="11" xfId="0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0" fontId="4" fillId="0" borderId="0" xfId="0" applyFont="1" applyFill="1" applyAlignment="1">
      <alignment/>
    </xf>
    <xf numFmtId="172" fontId="4" fillId="0" borderId="11" xfId="0" applyNumberFormat="1" applyFont="1" applyBorder="1" applyAlignment="1">
      <alignment horizontal="right" wrapText="1"/>
    </xf>
    <xf numFmtId="172" fontId="4" fillId="0" borderId="13" xfId="0" applyNumberFormat="1" applyFont="1" applyBorder="1" applyAlignment="1">
      <alignment horizontal="right" wrapText="1"/>
    </xf>
    <xf numFmtId="172" fontId="4" fillId="0" borderId="11" xfId="0" applyNumberFormat="1" applyFont="1" applyFill="1" applyBorder="1" applyAlignment="1">
      <alignment horizontal="right" wrapText="1"/>
    </xf>
    <xf numFmtId="0" fontId="4" fillId="0" borderId="14" xfId="0" applyFont="1" applyBorder="1" applyAlignment="1" applyProtection="1">
      <alignment horizontal="right"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15" xfId="0" applyFont="1" applyFill="1" applyBorder="1" applyAlignment="1" applyProtection="1">
      <alignment horizontal="right" wrapText="1"/>
      <protection locked="0"/>
    </xf>
    <xf numFmtId="172" fontId="4" fillId="0" borderId="11" xfId="0" applyNumberFormat="1" applyFont="1" applyBorder="1" applyAlignment="1" applyProtection="1">
      <alignment horizontal="right" wrapText="1"/>
      <protection locked="0"/>
    </xf>
    <xf numFmtId="2" fontId="4" fillId="0" borderId="11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183" fontId="4" fillId="0" borderId="0" xfId="57" applyNumberFormat="1" applyFont="1" applyAlignment="1">
      <alignment/>
    </xf>
    <xf numFmtId="0" fontId="6" fillId="0" borderId="11" xfId="0" applyFont="1" applyFill="1" applyBorder="1" applyAlignment="1">
      <alignment horizontal="center" wrapText="1"/>
    </xf>
    <xf numFmtId="2" fontId="4" fillId="0" borderId="11" xfId="0" applyNumberFormat="1" applyFont="1" applyBorder="1" applyAlignment="1">
      <alignment horizontal="right" wrapText="1"/>
    </xf>
    <xf numFmtId="2" fontId="4" fillId="0" borderId="11" xfId="0" applyNumberFormat="1" applyFont="1" applyBorder="1" applyAlignment="1" applyProtection="1">
      <alignment horizontal="right" wrapText="1"/>
      <protection locked="0"/>
    </xf>
    <xf numFmtId="0" fontId="4" fillId="34" borderId="11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horizontal="right" wrapText="1"/>
    </xf>
    <xf numFmtId="0" fontId="4" fillId="34" borderId="0" xfId="0" applyFont="1" applyFill="1" applyAlignment="1">
      <alignment/>
    </xf>
    <xf numFmtId="0" fontId="4" fillId="34" borderId="11" xfId="0" applyFont="1" applyFill="1" applyBorder="1" applyAlignment="1" applyProtection="1">
      <alignment horizontal="right" wrapText="1"/>
      <protection locked="0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34" borderId="11" xfId="0" applyFont="1" applyFill="1" applyBorder="1" applyAlignment="1">
      <alignment horizontal="right" wrapText="1"/>
    </xf>
    <xf numFmtId="0" fontId="4" fillId="34" borderId="11" xfId="0" applyFont="1" applyFill="1" applyBorder="1" applyAlignment="1">
      <alignment wrapText="1"/>
    </xf>
    <xf numFmtId="0" fontId="4" fillId="34" borderId="11" xfId="0" applyFont="1" applyFill="1" applyBorder="1" applyAlignment="1" applyProtection="1">
      <alignment horizontal="right" wrapText="1"/>
      <protection/>
    </xf>
    <xf numFmtId="0" fontId="4" fillId="34" borderId="11" xfId="0" applyFont="1" applyFill="1" applyBorder="1" applyAlignment="1" applyProtection="1">
      <alignment wrapText="1"/>
      <protection/>
    </xf>
    <xf numFmtId="172" fontId="4" fillId="34" borderId="11" xfId="0" applyNumberFormat="1" applyFont="1" applyFill="1" applyBorder="1" applyAlignment="1" applyProtection="1">
      <alignment horizontal="right" wrapText="1"/>
      <protection locked="0"/>
    </xf>
    <xf numFmtId="0" fontId="4" fillId="0" borderId="17" xfId="0" applyFont="1" applyBorder="1" applyAlignment="1">
      <alignment horizontal="right" wrapText="1"/>
    </xf>
    <xf numFmtId="0" fontId="4" fillId="0" borderId="16" xfId="0" applyFont="1" applyBorder="1" applyAlignment="1">
      <alignment horizontal="right" wrapText="1"/>
    </xf>
    <xf numFmtId="172" fontId="4" fillId="0" borderId="18" xfId="0" applyNumberFormat="1" applyFont="1" applyBorder="1" applyAlignment="1">
      <alignment horizontal="right" wrapText="1"/>
    </xf>
    <xf numFmtId="172" fontId="4" fillId="0" borderId="19" xfId="0" applyNumberFormat="1" applyFont="1" applyBorder="1" applyAlignment="1">
      <alignment horizontal="right" wrapText="1"/>
    </xf>
    <xf numFmtId="0" fontId="4" fillId="0" borderId="20" xfId="0" applyFont="1" applyBorder="1" applyAlignment="1">
      <alignment horizontal="right" wrapText="1"/>
    </xf>
    <xf numFmtId="0" fontId="4" fillId="0" borderId="13" xfId="0" applyFont="1" applyBorder="1" applyAlignment="1">
      <alignment horizontal="right" wrapText="1"/>
    </xf>
    <xf numFmtId="0" fontId="4" fillId="0" borderId="18" xfId="0" applyFont="1" applyBorder="1" applyAlignment="1">
      <alignment horizontal="right" wrapText="1"/>
    </xf>
    <xf numFmtId="0" fontId="4" fillId="0" borderId="19" xfId="0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>
      <alignment wrapText="1"/>
    </xf>
    <xf numFmtId="1" fontId="4" fillId="34" borderId="11" xfId="0" applyNumberFormat="1" applyFont="1" applyFill="1" applyBorder="1" applyAlignment="1" applyProtection="1">
      <alignment wrapText="1"/>
      <protection locked="0"/>
    </xf>
    <xf numFmtId="172" fontId="4" fillId="34" borderId="11" xfId="0" applyNumberFormat="1" applyFont="1" applyFill="1" applyBorder="1" applyAlignment="1" applyProtection="1">
      <alignment wrapText="1"/>
      <protection locked="0"/>
    </xf>
    <xf numFmtId="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 applyProtection="1">
      <alignment wrapText="1"/>
      <protection locked="0"/>
    </xf>
    <xf numFmtId="172" fontId="4" fillId="0" borderId="11" xfId="0" applyNumberFormat="1" applyFont="1" applyBorder="1" applyAlignment="1">
      <alignment wrapText="1"/>
    </xf>
    <xf numFmtId="172" fontId="4" fillId="0" borderId="17" xfId="0" applyNumberFormat="1" applyFont="1" applyBorder="1" applyAlignment="1" applyProtection="1">
      <alignment wrapText="1"/>
      <protection locked="0"/>
    </xf>
    <xf numFmtId="172" fontId="4" fillId="0" borderId="14" xfId="0" applyNumberFormat="1" applyFont="1" applyBorder="1" applyAlignment="1" applyProtection="1">
      <alignment horizontal="right" wrapText="1"/>
      <protection locked="0"/>
    </xf>
    <xf numFmtId="172" fontId="4" fillId="0" borderId="11" xfId="0" applyNumberFormat="1" applyFont="1" applyFill="1" applyBorder="1" applyAlignment="1" applyProtection="1">
      <alignment wrapText="1"/>
      <protection locked="0"/>
    </xf>
    <xf numFmtId="172" fontId="4" fillId="0" borderId="11" xfId="0" applyNumberFormat="1" applyFont="1" applyFill="1" applyBorder="1" applyAlignment="1" applyProtection="1">
      <alignment horizontal="right" wrapText="1"/>
      <protection locked="0"/>
    </xf>
    <xf numFmtId="172" fontId="4" fillId="0" borderId="13" xfId="0" applyNumberFormat="1" applyFont="1" applyFill="1" applyBorder="1" applyAlignment="1" applyProtection="1">
      <alignment wrapText="1"/>
      <protection locked="0"/>
    </xf>
    <xf numFmtId="1" fontId="4" fillId="0" borderId="13" xfId="0" applyNumberFormat="1" applyFont="1" applyFill="1" applyBorder="1" applyAlignment="1" applyProtection="1">
      <alignment horizontal="right" wrapText="1"/>
      <protection locked="0"/>
    </xf>
    <xf numFmtId="1" fontId="4" fillId="0" borderId="13" xfId="0" applyNumberFormat="1" applyFont="1" applyBorder="1" applyAlignment="1" applyProtection="1">
      <alignment wrapText="1"/>
      <protection locked="0"/>
    </xf>
    <xf numFmtId="2" fontId="4" fillId="0" borderId="0" xfId="0" applyNumberFormat="1" applyFont="1" applyAlignment="1">
      <alignment/>
    </xf>
    <xf numFmtId="2" fontId="4" fillId="34" borderId="11" xfId="0" applyNumberFormat="1" applyFont="1" applyFill="1" applyBorder="1" applyAlignment="1" applyProtection="1">
      <alignment wrapText="1"/>
      <protection locked="0"/>
    </xf>
    <xf numFmtId="1" fontId="4" fillId="0" borderId="11" xfId="0" applyNumberFormat="1" applyFont="1" applyBorder="1" applyAlignment="1">
      <alignment horizontal="right" wrapText="1"/>
    </xf>
    <xf numFmtId="49" fontId="7" fillId="33" borderId="0" xfId="0" applyNumberFormat="1" applyFont="1" applyFill="1" applyBorder="1" applyAlignment="1">
      <alignment horizontal="center" wrapText="1"/>
    </xf>
    <xf numFmtId="49" fontId="6" fillId="33" borderId="0" xfId="0" applyNumberFormat="1" applyFont="1" applyFill="1" applyBorder="1" applyAlignment="1" applyProtection="1">
      <alignment horizontal="center" wrapText="1"/>
      <protection locked="0"/>
    </xf>
    <xf numFmtId="49" fontId="7" fillId="33" borderId="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49" fontId="4" fillId="33" borderId="0" xfId="0" applyNumberFormat="1" applyFont="1" applyFill="1" applyBorder="1" applyAlignment="1">
      <alignment horizontal="right" wrapText="1"/>
    </xf>
    <xf numFmtId="49" fontId="5" fillId="33" borderId="0" xfId="0" applyNumberFormat="1" applyFont="1" applyFill="1" applyBorder="1" applyAlignment="1">
      <alignment horizontal="right" wrapText="1"/>
    </xf>
    <xf numFmtId="49" fontId="6" fillId="0" borderId="0" xfId="0" applyNumberFormat="1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tabSelected="1" zoomScale="106" zoomScaleNormal="106" zoomScaleSheetLayoutView="96" zoomScalePageLayoutView="0" workbookViewId="0" topLeftCell="A1">
      <pane ySplit="10" topLeftCell="A164" activePane="bottomLeft" state="frozen"/>
      <selection pane="topLeft" activeCell="A1" sqref="A1"/>
      <selection pane="bottomLeft" activeCell="G174" sqref="G174"/>
    </sheetView>
  </sheetViews>
  <sheetFormatPr defaultColWidth="9.00390625" defaultRowHeight="12.75"/>
  <cols>
    <col min="1" max="1" width="5.25390625" style="2" customWidth="1"/>
    <col min="2" max="2" width="51.625" style="45" customWidth="1"/>
    <col min="3" max="3" width="10.375" style="46" customWidth="1"/>
    <col min="4" max="4" width="11.25390625" style="47" customWidth="1"/>
    <col min="5" max="5" width="11.25390625" style="45" customWidth="1"/>
    <col min="6" max="6" width="8.75390625" style="45" customWidth="1"/>
    <col min="7" max="16384" width="9.125" style="1" customWidth="1"/>
  </cols>
  <sheetData>
    <row r="1" spans="1:6" ht="12" customHeight="1">
      <c r="A1" s="124" t="s">
        <v>61</v>
      </c>
      <c r="B1" s="124"/>
      <c r="C1" s="124"/>
      <c r="D1" s="124"/>
      <c r="E1" s="124"/>
      <c r="F1" s="124"/>
    </row>
    <row r="2" spans="1:6" ht="8.25" customHeight="1">
      <c r="A2" s="48"/>
      <c r="B2" s="49"/>
      <c r="C2" s="49"/>
      <c r="D2" s="49"/>
      <c r="E2" s="125"/>
      <c r="F2" s="125"/>
    </row>
    <row r="3" spans="1:6" ht="12" customHeight="1">
      <c r="A3" s="126" t="s">
        <v>0</v>
      </c>
      <c r="B3" s="126"/>
      <c r="C3" s="126"/>
      <c r="D3" s="126"/>
      <c r="E3" s="126"/>
      <c r="F3" s="126"/>
    </row>
    <row r="4" spans="1:6" ht="14.25" customHeight="1">
      <c r="A4" s="121" t="s">
        <v>219</v>
      </c>
      <c r="B4" s="121"/>
      <c r="C4" s="121"/>
      <c r="D4" s="121"/>
      <c r="E4" s="121"/>
      <c r="F4" s="121"/>
    </row>
    <row r="5" spans="1:6" ht="10.5" customHeight="1">
      <c r="A5" s="120" t="s">
        <v>234</v>
      </c>
      <c r="B5" s="120"/>
      <c r="C5" s="120"/>
      <c r="D5" s="120"/>
      <c r="E5" s="120"/>
      <c r="F5" s="120"/>
    </row>
    <row r="6" spans="1:6" ht="14.25" customHeight="1">
      <c r="A6" s="121" t="s">
        <v>236</v>
      </c>
      <c r="B6" s="121"/>
      <c r="C6" s="121"/>
      <c r="D6" s="121"/>
      <c r="E6" s="121"/>
      <c r="F6" s="121"/>
    </row>
    <row r="7" spans="1:6" ht="10.5" customHeight="1">
      <c r="A7" s="122" t="s">
        <v>136</v>
      </c>
      <c r="B7" s="122"/>
      <c r="C7" s="3"/>
      <c r="D7" s="3"/>
      <c r="E7" s="3"/>
      <c r="F7" s="3"/>
    </row>
    <row r="8" spans="1:6" ht="12.75" customHeight="1" thickBot="1">
      <c r="A8" s="4"/>
      <c r="B8" s="5"/>
      <c r="C8" s="6"/>
      <c r="D8" s="3"/>
      <c r="E8" s="5"/>
      <c r="F8" s="5"/>
    </row>
    <row r="9" spans="1:6" ht="76.5" customHeight="1" thickBot="1">
      <c r="A9" s="7" t="s">
        <v>1</v>
      </c>
      <c r="B9" s="8" t="s">
        <v>2</v>
      </c>
      <c r="C9" s="8" t="s">
        <v>3</v>
      </c>
      <c r="D9" s="8" t="s">
        <v>208</v>
      </c>
      <c r="E9" s="8" t="s">
        <v>129</v>
      </c>
      <c r="F9" s="8" t="s">
        <v>134</v>
      </c>
    </row>
    <row r="10" spans="1:6" s="9" customFormat="1" ht="12">
      <c r="A10" s="60"/>
      <c r="B10" s="61"/>
      <c r="C10" s="61"/>
      <c r="D10" s="61"/>
      <c r="E10" s="61"/>
      <c r="F10" s="61"/>
    </row>
    <row r="11" spans="1:6" ht="12.75">
      <c r="A11" s="14"/>
      <c r="B11" s="11" t="s">
        <v>76</v>
      </c>
      <c r="C11" s="12"/>
      <c r="D11" s="20"/>
      <c r="E11" s="13"/>
      <c r="F11" s="13"/>
    </row>
    <row r="12" spans="1:6" ht="12.75">
      <c r="A12" s="10" t="s">
        <v>132</v>
      </c>
      <c r="B12" s="21" t="s">
        <v>67</v>
      </c>
      <c r="C12" s="23" t="s">
        <v>47</v>
      </c>
      <c r="D12" s="20"/>
      <c r="E12" s="13"/>
      <c r="F12" s="13"/>
    </row>
    <row r="13" spans="1:7" ht="12.75">
      <c r="A13" s="14"/>
      <c r="B13" s="51" t="s">
        <v>55</v>
      </c>
      <c r="C13" s="23" t="s">
        <v>47</v>
      </c>
      <c r="D13" s="20">
        <v>6</v>
      </c>
      <c r="E13" s="13">
        <v>6</v>
      </c>
      <c r="F13" s="70">
        <f>AVERAGE(D13/E13*100)</f>
        <v>100</v>
      </c>
      <c r="G13" s="46" t="s">
        <v>218</v>
      </c>
    </row>
    <row r="14" spans="1:9" ht="51">
      <c r="A14" s="14" t="s">
        <v>133</v>
      </c>
      <c r="B14" s="13" t="s">
        <v>135</v>
      </c>
      <c r="C14" s="12" t="s">
        <v>217</v>
      </c>
      <c r="D14" s="20">
        <f>D16+D32</f>
        <v>2765.9</v>
      </c>
      <c r="E14" s="81">
        <f>E16+E32</f>
        <v>1482.1793244626406</v>
      </c>
      <c r="F14" s="70">
        <f>AVERAGE(D14/E14*100)</f>
        <v>186.61034831279733</v>
      </c>
      <c r="G14" s="1">
        <f>D14+D50+D90+D115+D119+D123+D125</f>
        <v>8426.6</v>
      </c>
      <c r="H14" s="117">
        <f>E14+E50+E90+E115+E119+E123+E125</f>
        <v>7559.130652484925</v>
      </c>
      <c r="I14" s="79">
        <f>G14/H14</f>
        <v>1.1147578190396683</v>
      </c>
    </row>
    <row r="15" spans="1:6" ht="12.75">
      <c r="A15" s="14" t="s">
        <v>130</v>
      </c>
      <c r="B15" s="13" t="s">
        <v>64</v>
      </c>
      <c r="C15" s="12" t="s">
        <v>7</v>
      </c>
      <c r="D15" s="20">
        <v>0</v>
      </c>
      <c r="E15" s="13">
        <v>0</v>
      </c>
      <c r="F15" s="20">
        <v>0</v>
      </c>
    </row>
    <row r="16" spans="1:6" ht="12.75">
      <c r="A16" s="14" t="s">
        <v>131</v>
      </c>
      <c r="B16" s="13" t="s">
        <v>65</v>
      </c>
      <c r="C16" s="12" t="s">
        <v>217</v>
      </c>
      <c r="D16" s="20">
        <v>2623.4</v>
      </c>
      <c r="E16" s="70">
        <f>AVERAGE(D16/F16*100)</f>
        <v>1342.5793244626407</v>
      </c>
      <c r="F16" s="70">
        <v>195.4</v>
      </c>
    </row>
    <row r="17" spans="1:6" ht="12.75">
      <c r="A17" s="14"/>
      <c r="B17" s="52" t="s">
        <v>16</v>
      </c>
      <c r="C17" s="12"/>
      <c r="D17" s="18"/>
      <c r="E17" s="19"/>
      <c r="F17" s="22"/>
    </row>
    <row r="18" spans="1:6" ht="12.75" customHeight="1">
      <c r="A18" s="14"/>
      <c r="B18" s="21" t="s">
        <v>77</v>
      </c>
      <c r="C18" s="12" t="s">
        <v>7</v>
      </c>
      <c r="D18" s="18"/>
      <c r="E18" s="19"/>
      <c r="F18" s="22"/>
    </row>
    <row r="19" spans="1:6" ht="12.75">
      <c r="A19" s="14"/>
      <c r="B19" s="21" t="s">
        <v>108</v>
      </c>
      <c r="C19" s="12" t="s">
        <v>7</v>
      </c>
      <c r="D19" s="18"/>
      <c r="E19" s="19"/>
      <c r="F19" s="22"/>
    </row>
    <row r="20" spans="1:6" ht="12.75">
      <c r="A20" s="14"/>
      <c r="B20" s="21" t="s">
        <v>78</v>
      </c>
      <c r="C20" s="12" t="s">
        <v>7</v>
      </c>
      <c r="D20" s="18"/>
      <c r="E20" s="19"/>
      <c r="F20" s="22"/>
    </row>
    <row r="21" spans="1:6" ht="12.75" customHeight="1">
      <c r="A21" s="14"/>
      <c r="B21" s="21" t="s">
        <v>79</v>
      </c>
      <c r="C21" s="12" t="s">
        <v>7</v>
      </c>
      <c r="D21" s="18"/>
      <c r="E21" s="19"/>
      <c r="F21" s="22"/>
    </row>
    <row r="22" spans="1:6" ht="25.5">
      <c r="A22" s="14"/>
      <c r="B22" s="21" t="s">
        <v>80</v>
      </c>
      <c r="C22" s="12" t="s">
        <v>7</v>
      </c>
      <c r="D22" s="18"/>
      <c r="E22" s="19"/>
      <c r="F22" s="22"/>
    </row>
    <row r="23" spans="1:6" ht="12.75">
      <c r="A23" s="14"/>
      <c r="B23" s="21" t="s">
        <v>81</v>
      </c>
      <c r="C23" s="12" t="s">
        <v>7</v>
      </c>
      <c r="D23" s="18"/>
      <c r="E23" s="19"/>
      <c r="F23" s="22"/>
    </row>
    <row r="24" spans="1:6" ht="12.75">
      <c r="A24" s="14"/>
      <c r="B24" s="21" t="s">
        <v>82</v>
      </c>
      <c r="C24" s="12" t="s">
        <v>7</v>
      </c>
      <c r="D24" s="18"/>
      <c r="E24" s="19"/>
      <c r="F24" s="22"/>
    </row>
    <row r="25" spans="1:6" ht="12.75">
      <c r="A25" s="14"/>
      <c r="B25" s="21" t="s">
        <v>83</v>
      </c>
      <c r="C25" s="12" t="s">
        <v>7</v>
      </c>
      <c r="D25" s="18"/>
      <c r="E25" s="19"/>
      <c r="F25" s="22"/>
    </row>
    <row r="26" spans="1:6" ht="12.75" customHeight="1">
      <c r="A26" s="14"/>
      <c r="B26" s="21" t="s">
        <v>84</v>
      </c>
      <c r="C26" s="12" t="s">
        <v>7</v>
      </c>
      <c r="D26" s="18"/>
      <c r="E26" s="19"/>
      <c r="F26" s="22"/>
    </row>
    <row r="27" spans="1:6" ht="25.5">
      <c r="A27" s="14"/>
      <c r="B27" s="21" t="s">
        <v>109</v>
      </c>
      <c r="C27" s="12" t="s">
        <v>7</v>
      </c>
      <c r="D27" s="18"/>
      <c r="E27" s="19"/>
      <c r="F27" s="22"/>
    </row>
    <row r="28" spans="1:6" ht="12.75">
      <c r="A28" s="14"/>
      <c r="B28" s="21" t="s">
        <v>85</v>
      </c>
      <c r="C28" s="12" t="s">
        <v>7</v>
      </c>
      <c r="D28" s="18"/>
      <c r="E28" s="19"/>
      <c r="F28" s="22"/>
    </row>
    <row r="29" spans="1:6" ht="25.5">
      <c r="A29" s="14"/>
      <c r="B29" s="21" t="s">
        <v>86</v>
      </c>
      <c r="C29" s="12" t="s">
        <v>7</v>
      </c>
      <c r="D29" s="18"/>
      <c r="E29" s="19"/>
      <c r="F29" s="22"/>
    </row>
    <row r="30" spans="1:6" ht="12.75">
      <c r="A30" s="14"/>
      <c r="B30" s="21" t="s">
        <v>87</v>
      </c>
      <c r="C30" s="12" t="s">
        <v>7</v>
      </c>
      <c r="D30" s="18"/>
      <c r="E30" s="19"/>
      <c r="F30" s="22"/>
    </row>
    <row r="31" spans="1:6" ht="12.75">
      <c r="A31" s="14"/>
      <c r="B31" s="21" t="s">
        <v>88</v>
      </c>
      <c r="C31" s="12" t="s">
        <v>7</v>
      </c>
      <c r="D31" s="18"/>
      <c r="E31" s="19"/>
      <c r="F31" s="22"/>
    </row>
    <row r="32" spans="1:6" ht="12.75">
      <c r="A32" s="14" t="s">
        <v>137</v>
      </c>
      <c r="B32" s="13" t="s">
        <v>66</v>
      </c>
      <c r="C32" s="12" t="s">
        <v>217</v>
      </c>
      <c r="D32" s="20">
        <v>142.5</v>
      </c>
      <c r="E32" s="13">
        <v>139.6</v>
      </c>
      <c r="F32" s="70">
        <f>AVERAGE(D32/E32*100)</f>
        <v>102.07736389684814</v>
      </c>
    </row>
    <row r="33" spans="1:6" ht="12.75">
      <c r="A33" s="14" t="s">
        <v>138</v>
      </c>
      <c r="B33" s="13" t="s">
        <v>63</v>
      </c>
      <c r="C33" s="12" t="s">
        <v>116</v>
      </c>
      <c r="D33" s="18"/>
      <c r="E33" s="19"/>
      <c r="F33" s="22"/>
    </row>
    <row r="34" spans="1:6" ht="12.75">
      <c r="A34" s="14"/>
      <c r="B34" s="16" t="s">
        <v>210</v>
      </c>
      <c r="C34" s="12" t="s">
        <v>96</v>
      </c>
      <c r="D34" s="86">
        <v>0</v>
      </c>
      <c r="E34" s="86">
        <v>0</v>
      </c>
      <c r="F34" s="84" t="e">
        <f aca="true" t="shared" si="0" ref="F34:F44">AVERAGE(D34/E34*100)</f>
        <v>#DIV/0!</v>
      </c>
    </row>
    <row r="35" spans="1:6" ht="25.5" customHeight="1">
      <c r="A35" s="14"/>
      <c r="B35" s="16" t="s">
        <v>211</v>
      </c>
      <c r="C35" s="23" t="s">
        <v>221</v>
      </c>
      <c r="D35" s="86">
        <v>37.5</v>
      </c>
      <c r="E35" s="86">
        <v>26.2</v>
      </c>
      <c r="F35" s="84">
        <f t="shared" si="0"/>
        <v>143.12977099236642</v>
      </c>
    </row>
    <row r="36" spans="1:6" ht="12.75">
      <c r="A36" s="14"/>
      <c r="B36" s="16" t="s">
        <v>212</v>
      </c>
      <c r="C36" s="12" t="s">
        <v>213</v>
      </c>
      <c r="D36" s="86">
        <v>588.8</v>
      </c>
      <c r="E36" s="86">
        <v>582.3</v>
      </c>
      <c r="F36" s="84">
        <f t="shared" si="0"/>
        <v>101.11626309462476</v>
      </c>
    </row>
    <row r="37" spans="1:9" ht="12.75">
      <c r="A37" s="14"/>
      <c r="B37" s="16" t="s">
        <v>214</v>
      </c>
      <c r="C37" s="12" t="s">
        <v>96</v>
      </c>
      <c r="D37" s="86">
        <v>711</v>
      </c>
      <c r="E37" s="86">
        <v>756.2</v>
      </c>
      <c r="F37" s="84">
        <f t="shared" si="0"/>
        <v>94.02274530547474</v>
      </c>
      <c r="H37" s="85"/>
      <c r="I37" s="85"/>
    </row>
    <row r="38" spans="1:7" ht="12.75">
      <c r="A38" s="14"/>
      <c r="B38" s="51" t="s">
        <v>224</v>
      </c>
      <c r="C38" s="23" t="s">
        <v>209</v>
      </c>
      <c r="D38" s="86">
        <v>0</v>
      </c>
      <c r="E38" s="86">
        <v>0</v>
      </c>
      <c r="F38" s="84" t="e">
        <f t="shared" si="0"/>
        <v>#DIV/0!</v>
      </c>
      <c r="G38" s="69"/>
    </row>
    <row r="39" spans="1:7" ht="12.75">
      <c r="A39" s="14"/>
      <c r="B39" s="51" t="s">
        <v>225</v>
      </c>
      <c r="C39" s="23" t="s">
        <v>96</v>
      </c>
      <c r="D39" s="86">
        <v>112.1</v>
      </c>
      <c r="E39" s="86">
        <v>79.6</v>
      </c>
      <c r="F39" s="84">
        <f t="shared" si="0"/>
        <v>140.82914572864323</v>
      </c>
      <c r="G39" s="69"/>
    </row>
    <row r="40" spans="1:7" ht="12.75">
      <c r="A40" s="14"/>
      <c r="B40" s="51" t="s">
        <v>226</v>
      </c>
      <c r="C40" s="23" t="s">
        <v>96</v>
      </c>
      <c r="D40" s="86">
        <v>5.46</v>
      </c>
      <c r="E40" s="86">
        <v>5.22</v>
      </c>
      <c r="F40" s="84">
        <f t="shared" si="0"/>
        <v>104.59770114942528</v>
      </c>
      <c r="G40" s="69"/>
    </row>
    <row r="41" spans="1:7" ht="22.5">
      <c r="A41" s="14"/>
      <c r="B41" s="51" t="s">
        <v>227</v>
      </c>
      <c r="C41" s="23" t="s">
        <v>228</v>
      </c>
      <c r="D41" s="86">
        <v>11.444</v>
      </c>
      <c r="E41" s="86">
        <v>10.478</v>
      </c>
      <c r="F41" s="84">
        <f t="shared" si="0"/>
        <v>109.21931666348542</v>
      </c>
      <c r="G41" s="69"/>
    </row>
    <row r="42" spans="1:7" ht="12.75">
      <c r="A42" s="14"/>
      <c r="B42" s="51" t="s">
        <v>229</v>
      </c>
      <c r="C42" s="23" t="s">
        <v>96</v>
      </c>
      <c r="D42" s="86">
        <v>96</v>
      </c>
      <c r="E42" s="86">
        <v>340</v>
      </c>
      <c r="F42" s="84">
        <f t="shared" si="0"/>
        <v>28.235294117647058</v>
      </c>
      <c r="G42" s="69"/>
    </row>
    <row r="43" spans="1:7" ht="12.75">
      <c r="A43" s="14"/>
      <c r="B43" s="51" t="s">
        <v>230</v>
      </c>
      <c r="C43" s="23" t="s">
        <v>96</v>
      </c>
      <c r="D43" s="86">
        <v>13627</v>
      </c>
      <c r="E43" s="86">
        <v>8760</v>
      </c>
      <c r="F43" s="84">
        <f t="shared" si="0"/>
        <v>155.5593607305936</v>
      </c>
      <c r="G43" s="69"/>
    </row>
    <row r="44" spans="1:7" ht="22.5">
      <c r="A44" s="14"/>
      <c r="B44" s="51" t="s">
        <v>231</v>
      </c>
      <c r="C44" s="23" t="s">
        <v>232</v>
      </c>
      <c r="D44" s="86">
        <v>38.8</v>
      </c>
      <c r="E44" s="86">
        <v>38.8</v>
      </c>
      <c r="F44" s="84">
        <f t="shared" si="0"/>
        <v>100</v>
      </c>
      <c r="G44" s="69"/>
    </row>
    <row r="45" spans="1:6" ht="12.75">
      <c r="A45" s="14"/>
      <c r="B45" s="16"/>
      <c r="C45" s="23"/>
      <c r="D45" s="18"/>
      <c r="E45" s="86"/>
      <c r="F45" s="19"/>
    </row>
    <row r="46" spans="1:7" ht="12.75">
      <c r="A46" s="14"/>
      <c r="B46" s="11" t="s">
        <v>13</v>
      </c>
      <c r="C46" s="23"/>
      <c r="D46" s="67"/>
      <c r="E46" s="68"/>
      <c r="F46" s="68"/>
      <c r="G46" s="69"/>
    </row>
    <row r="47" spans="1:8" ht="12.75" customHeight="1">
      <c r="A47" s="14" t="s">
        <v>139</v>
      </c>
      <c r="B47" s="21" t="s">
        <v>68</v>
      </c>
      <c r="C47" s="23" t="s">
        <v>47</v>
      </c>
      <c r="D47" s="67">
        <v>13</v>
      </c>
      <c r="E47" s="68">
        <v>10</v>
      </c>
      <c r="F47" s="70">
        <f aca="true" t="shared" si="1" ref="F47:F59">AVERAGE(D47/E47*100)</f>
        <v>130</v>
      </c>
      <c r="G47" s="69"/>
      <c r="H47" s="69"/>
    </row>
    <row r="48" spans="1:7" ht="12.75" customHeight="1">
      <c r="A48" s="14" t="s">
        <v>140</v>
      </c>
      <c r="B48" s="21" t="s">
        <v>69</v>
      </c>
      <c r="C48" s="23" t="s">
        <v>47</v>
      </c>
      <c r="D48" s="67">
        <v>278</v>
      </c>
      <c r="E48" s="68">
        <v>278</v>
      </c>
      <c r="F48" s="70">
        <f t="shared" si="1"/>
        <v>100</v>
      </c>
      <c r="G48" s="69"/>
    </row>
    <row r="49" spans="1:7" ht="12.75" customHeight="1">
      <c r="A49" s="14" t="s">
        <v>141</v>
      </c>
      <c r="B49" s="21" t="s">
        <v>94</v>
      </c>
      <c r="C49" s="23" t="s">
        <v>47</v>
      </c>
      <c r="D49" s="67">
        <v>21201</v>
      </c>
      <c r="E49" s="68">
        <v>21201</v>
      </c>
      <c r="F49" s="70">
        <f t="shared" si="1"/>
        <v>100</v>
      </c>
      <c r="G49" s="69"/>
    </row>
    <row r="50" spans="1:7" ht="51">
      <c r="A50" s="14" t="s">
        <v>142</v>
      </c>
      <c r="B50" s="13" t="s">
        <v>143</v>
      </c>
      <c r="C50" s="12" t="s">
        <v>217</v>
      </c>
      <c r="D50" s="91">
        <v>3414.4</v>
      </c>
      <c r="E50" s="104">
        <f>AVERAGE(D50/F50*100)</f>
        <v>4257.356608478803</v>
      </c>
      <c r="F50" s="70">
        <v>80.2</v>
      </c>
      <c r="G50" s="69"/>
    </row>
    <row r="51" spans="1:7" ht="12.75" customHeight="1">
      <c r="A51" s="14" t="s">
        <v>144</v>
      </c>
      <c r="B51" s="13" t="s">
        <v>120</v>
      </c>
      <c r="C51" s="12" t="s">
        <v>15</v>
      </c>
      <c r="D51" s="86">
        <v>127.921</v>
      </c>
      <c r="E51" s="83">
        <v>130.375</v>
      </c>
      <c r="F51" s="70">
        <f t="shared" si="1"/>
        <v>98.11773729626078</v>
      </c>
      <c r="G51" s="69"/>
    </row>
    <row r="52" spans="1:7" ht="12.75">
      <c r="A52" s="14"/>
      <c r="B52" s="53" t="s">
        <v>16</v>
      </c>
      <c r="C52" s="12"/>
      <c r="D52" s="91"/>
      <c r="E52" s="92"/>
      <c r="F52" s="70"/>
      <c r="G52" s="69"/>
    </row>
    <row r="53" spans="1:7" ht="12.75">
      <c r="A53" s="14"/>
      <c r="B53" s="16" t="s">
        <v>92</v>
      </c>
      <c r="C53" s="12" t="s">
        <v>15</v>
      </c>
      <c r="D53" s="93">
        <v>90.3</v>
      </c>
      <c r="E53" s="94">
        <v>92.8</v>
      </c>
      <c r="F53" s="70">
        <f t="shared" si="1"/>
        <v>97.30603448275862</v>
      </c>
      <c r="G53" s="69"/>
    </row>
    <row r="54" spans="1:7" ht="12.75">
      <c r="A54" s="14"/>
      <c r="B54" s="16" t="s">
        <v>25</v>
      </c>
      <c r="C54" s="12" t="s">
        <v>15</v>
      </c>
      <c r="D54" s="86">
        <v>7.9</v>
      </c>
      <c r="E54" s="83">
        <v>7.6</v>
      </c>
      <c r="F54" s="70">
        <f t="shared" si="1"/>
        <v>103.94736842105263</v>
      </c>
      <c r="G54" s="69"/>
    </row>
    <row r="55" spans="1:7" ht="12.75">
      <c r="A55" s="14"/>
      <c r="B55" s="16" t="s">
        <v>26</v>
      </c>
      <c r="C55" s="12" t="s">
        <v>15</v>
      </c>
      <c r="D55" s="86">
        <v>13.8</v>
      </c>
      <c r="E55" s="83">
        <v>14.1</v>
      </c>
      <c r="F55" s="70">
        <f t="shared" si="1"/>
        <v>97.87234042553192</v>
      </c>
      <c r="G55" s="69"/>
    </row>
    <row r="56" spans="1:7" ht="12.75">
      <c r="A56" s="14"/>
      <c r="B56" s="16" t="s">
        <v>17</v>
      </c>
      <c r="C56" s="12" t="s">
        <v>15</v>
      </c>
      <c r="D56" s="86"/>
      <c r="E56" s="83"/>
      <c r="F56" s="70" t="e">
        <f t="shared" si="1"/>
        <v>#DIV/0!</v>
      </c>
      <c r="G56" s="69"/>
    </row>
    <row r="57" spans="1:7" ht="12.75">
      <c r="A57" s="14"/>
      <c r="B57" s="16" t="s">
        <v>121</v>
      </c>
      <c r="C57" s="12" t="s">
        <v>15</v>
      </c>
      <c r="D57" s="86">
        <v>0.121</v>
      </c>
      <c r="E57" s="83">
        <v>0.075</v>
      </c>
      <c r="F57" s="70">
        <f t="shared" si="1"/>
        <v>161.33333333333331</v>
      </c>
      <c r="G57" s="69"/>
    </row>
    <row r="58" spans="1:7" ht="12.75">
      <c r="A58" s="14"/>
      <c r="B58" s="16" t="s">
        <v>122</v>
      </c>
      <c r="C58" s="12" t="s">
        <v>15</v>
      </c>
      <c r="D58" s="86"/>
      <c r="E58" s="83"/>
      <c r="F58" s="70" t="e">
        <f t="shared" si="1"/>
        <v>#DIV/0!</v>
      </c>
      <c r="G58" s="69"/>
    </row>
    <row r="59" spans="1:7" ht="12.75">
      <c r="A59" s="14"/>
      <c r="B59" s="16" t="s">
        <v>93</v>
      </c>
      <c r="C59" s="12" t="s">
        <v>15</v>
      </c>
      <c r="D59" s="86">
        <v>15.8</v>
      </c>
      <c r="E59" s="83">
        <v>15.8</v>
      </c>
      <c r="F59" s="70">
        <f t="shared" si="1"/>
        <v>100</v>
      </c>
      <c r="G59" s="69"/>
    </row>
    <row r="60" spans="1:6" ht="25.5" customHeight="1">
      <c r="A60" s="14" t="s">
        <v>145</v>
      </c>
      <c r="B60" s="13" t="s">
        <v>123</v>
      </c>
      <c r="C60" s="23"/>
      <c r="D60" s="91"/>
      <c r="E60" s="92"/>
      <c r="F60" s="13"/>
    </row>
    <row r="61" spans="1:6" ht="12.75">
      <c r="A61" s="14"/>
      <c r="B61" s="16" t="s">
        <v>118</v>
      </c>
      <c r="C61" s="23" t="s">
        <v>220</v>
      </c>
      <c r="D61" s="86">
        <v>22.64</v>
      </c>
      <c r="E61" s="83">
        <v>24.4</v>
      </c>
      <c r="F61" s="70">
        <f aca="true" t="shared" si="2" ref="F61:F70">AVERAGE(D61/E61*100)</f>
        <v>92.78688524590166</v>
      </c>
    </row>
    <row r="62" spans="1:6" ht="12.75">
      <c r="A62" s="14"/>
      <c r="B62" s="16" t="s">
        <v>119</v>
      </c>
      <c r="C62" s="23" t="s">
        <v>220</v>
      </c>
      <c r="D62" s="86"/>
      <c r="E62" s="83"/>
      <c r="F62" s="70" t="e">
        <f t="shared" si="2"/>
        <v>#DIV/0!</v>
      </c>
    </row>
    <row r="63" spans="1:6" ht="12.75">
      <c r="A63" s="14"/>
      <c r="B63" s="24" t="s">
        <v>128</v>
      </c>
      <c r="C63" s="23" t="s">
        <v>220</v>
      </c>
      <c r="D63" s="86"/>
      <c r="E63" s="83"/>
      <c r="F63" s="70" t="e">
        <f t="shared" si="2"/>
        <v>#DIV/0!</v>
      </c>
    </row>
    <row r="64" spans="1:6" ht="12.75">
      <c r="A64" s="14"/>
      <c r="B64" s="16" t="s">
        <v>17</v>
      </c>
      <c r="C64" s="23" t="s">
        <v>220</v>
      </c>
      <c r="D64" s="86"/>
      <c r="E64" s="83"/>
      <c r="F64" s="70" t="e">
        <f t="shared" si="2"/>
        <v>#DIV/0!</v>
      </c>
    </row>
    <row r="65" spans="1:6" ht="12.75">
      <c r="A65" s="14"/>
      <c r="B65" s="16" t="s">
        <v>18</v>
      </c>
      <c r="C65" s="23" t="s">
        <v>220</v>
      </c>
      <c r="D65" s="86"/>
      <c r="E65" s="83"/>
      <c r="F65" s="70" t="e">
        <f t="shared" si="2"/>
        <v>#DIV/0!</v>
      </c>
    </row>
    <row r="66" spans="1:6" ht="12.75">
      <c r="A66" s="14"/>
      <c r="B66" s="16" t="s">
        <v>19</v>
      </c>
      <c r="C66" s="23" t="s">
        <v>220</v>
      </c>
      <c r="D66" s="86">
        <v>0.06</v>
      </c>
      <c r="E66" s="83">
        <v>0.019</v>
      </c>
      <c r="F66" s="70">
        <f t="shared" si="2"/>
        <v>315.7894736842105</v>
      </c>
    </row>
    <row r="67" spans="1:6" ht="12.75">
      <c r="A67" s="14"/>
      <c r="B67" s="16" t="s">
        <v>20</v>
      </c>
      <c r="C67" s="23" t="s">
        <v>220</v>
      </c>
      <c r="D67" s="86"/>
      <c r="E67" s="83"/>
      <c r="F67" s="70" t="e">
        <f t="shared" si="2"/>
        <v>#DIV/0!</v>
      </c>
    </row>
    <row r="68" spans="1:6" ht="12.75">
      <c r="A68" s="14"/>
      <c r="B68" s="16" t="s">
        <v>124</v>
      </c>
      <c r="C68" s="23" t="s">
        <v>96</v>
      </c>
      <c r="D68" s="86">
        <v>5869.3</v>
      </c>
      <c r="E68" s="106">
        <f>AVERAGE(D68/F68*100)</f>
        <v>7505.498721227622</v>
      </c>
      <c r="F68" s="72">
        <v>78.2</v>
      </c>
    </row>
    <row r="69" spans="1:6" ht="12.75">
      <c r="A69" s="14"/>
      <c r="B69" s="16" t="s">
        <v>21</v>
      </c>
      <c r="C69" s="23" t="s">
        <v>96</v>
      </c>
      <c r="D69" s="86">
        <v>40799.6</v>
      </c>
      <c r="E69" s="106">
        <f>AVERAGE(D69/F69*100)</f>
        <v>37225.912408759126</v>
      </c>
      <c r="F69" s="72">
        <v>109.6</v>
      </c>
    </row>
    <row r="70" spans="1:6" ht="12" customHeight="1">
      <c r="A70" s="14"/>
      <c r="B70" s="16" t="s">
        <v>22</v>
      </c>
      <c r="C70" s="23" t="s">
        <v>97</v>
      </c>
      <c r="D70" s="86">
        <v>14019</v>
      </c>
      <c r="E70" s="83">
        <v>14009</v>
      </c>
      <c r="F70" s="70">
        <f t="shared" si="2"/>
        <v>100.07138268256122</v>
      </c>
    </row>
    <row r="71" spans="1:6" ht="25.5">
      <c r="A71" s="14" t="s">
        <v>146</v>
      </c>
      <c r="B71" s="13" t="s">
        <v>125</v>
      </c>
      <c r="C71" s="23"/>
      <c r="D71" s="91"/>
      <c r="E71" s="92"/>
      <c r="F71" s="13"/>
    </row>
    <row r="72" spans="1:6" ht="12.75">
      <c r="A72" s="14"/>
      <c r="B72" s="16" t="s">
        <v>23</v>
      </c>
      <c r="C72" s="23" t="s">
        <v>24</v>
      </c>
      <c r="D72" s="86"/>
      <c r="E72" s="83"/>
      <c r="F72" s="70" t="e">
        <f>AVERAGE(D72/E72*100)</f>
        <v>#DIV/0!</v>
      </c>
    </row>
    <row r="73" spans="1:6" ht="12.75">
      <c r="A73" s="14"/>
      <c r="B73" s="16" t="s">
        <v>25</v>
      </c>
      <c r="C73" s="23" t="s">
        <v>24</v>
      </c>
      <c r="D73" s="86"/>
      <c r="E73" s="83"/>
      <c r="F73" s="70" t="e">
        <f>AVERAGE(D73/E73*100)</f>
        <v>#DIV/0!</v>
      </c>
    </row>
    <row r="74" spans="1:6" ht="12.75">
      <c r="A74" s="14"/>
      <c r="B74" s="16" t="s">
        <v>26</v>
      </c>
      <c r="C74" s="23" t="s">
        <v>24</v>
      </c>
      <c r="D74" s="86"/>
      <c r="E74" s="83"/>
      <c r="F74" s="70" t="e">
        <f>AVERAGE(D74/E74*100)</f>
        <v>#DIV/0!</v>
      </c>
    </row>
    <row r="75" spans="1:6" ht="12.75">
      <c r="A75" s="14"/>
      <c r="B75" s="16" t="s">
        <v>17</v>
      </c>
      <c r="C75" s="23" t="s">
        <v>24</v>
      </c>
      <c r="D75" s="86"/>
      <c r="E75" s="83"/>
      <c r="F75" s="70" t="e">
        <f>AVERAGE(D75/E75*100)</f>
        <v>#DIV/0!</v>
      </c>
    </row>
    <row r="76" spans="1:6" ht="12.75">
      <c r="A76" s="14"/>
      <c r="B76" s="16" t="s">
        <v>19</v>
      </c>
      <c r="C76" s="23" t="s">
        <v>24</v>
      </c>
      <c r="D76" s="86"/>
      <c r="E76" s="83"/>
      <c r="F76" s="70" t="e">
        <f>AVERAGE(D76/E76*100)</f>
        <v>#DIV/0!</v>
      </c>
    </row>
    <row r="77" spans="1:6" ht="25.5">
      <c r="A77" s="14" t="s">
        <v>147</v>
      </c>
      <c r="B77" s="13" t="s">
        <v>126</v>
      </c>
      <c r="C77" s="23"/>
      <c r="D77" s="91"/>
      <c r="E77" s="92"/>
      <c r="F77" s="13"/>
    </row>
    <row r="78" spans="1:6" ht="12.75">
      <c r="A78" s="14"/>
      <c r="B78" s="16" t="s">
        <v>27</v>
      </c>
      <c r="C78" s="23" t="s">
        <v>28</v>
      </c>
      <c r="D78" s="86">
        <v>4628</v>
      </c>
      <c r="E78" s="119">
        <v>4050</v>
      </c>
      <c r="F78" s="70">
        <v>114.3</v>
      </c>
    </row>
    <row r="79" spans="1:6" ht="12.75">
      <c r="A79" s="14"/>
      <c r="B79" s="16" t="s">
        <v>29</v>
      </c>
      <c r="C79" s="23" t="s">
        <v>30</v>
      </c>
      <c r="D79" s="86">
        <v>220</v>
      </c>
      <c r="E79" s="83">
        <v>220</v>
      </c>
      <c r="F79" s="70">
        <f>AVERAGE(D79/E79*100)</f>
        <v>100</v>
      </c>
    </row>
    <row r="80" spans="1:6" ht="25.5">
      <c r="A80" s="14"/>
      <c r="B80" s="16" t="s">
        <v>31</v>
      </c>
      <c r="C80" s="25" t="s">
        <v>32</v>
      </c>
      <c r="D80" s="86">
        <v>794</v>
      </c>
      <c r="E80" s="83">
        <v>726</v>
      </c>
      <c r="F80" s="70">
        <f>AVERAGE(D80/E80*100)</f>
        <v>109.366391184573</v>
      </c>
    </row>
    <row r="81" spans="1:6" ht="25.5">
      <c r="A81" s="14"/>
      <c r="B81" s="16" t="s">
        <v>33</v>
      </c>
      <c r="C81" s="25" t="s">
        <v>32</v>
      </c>
      <c r="D81" s="86">
        <v>0</v>
      </c>
      <c r="E81" s="83">
        <v>0</v>
      </c>
      <c r="F81" s="70" t="e">
        <f>AVERAGE(D81/E81*100)</f>
        <v>#DIV/0!</v>
      </c>
    </row>
    <row r="82" spans="1:6" ht="25.5">
      <c r="A82" s="14" t="s">
        <v>148</v>
      </c>
      <c r="B82" s="13" t="s">
        <v>127</v>
      </c>
      <c r="C82" s="23"/>
      <c r="D82" s="91"/>
      <c r="E82" s="92"/>
      <c r="F82" s="13"/>
    </row>
    <row r="83" spans="1:6" ht="12.75" customHeight="1">
      <c r="A83" s="14"/>
      <c r="B83" s="16" t="s">
        <v>34</v>
      </c>
      <c r="C83" s="23" t="s">
        <v>98</v>
      </c>
      <c r="D83" s="86">
        <v>23313</v>
      </c>
      <c r="E83" s="105">
        <f>AVERAGE(D83/F83*100)</f>
        <v>23289.710289710292</v>
      </c>
      <c r="F83" s="72">
        <v>100.1</v>
      </c>
    </row>
    <row r="84" spans="1:6" ht="13.5" customHeight="1">
      <c r="A84" s="14"/>
      <c r="B84" s="16" t="s">
        <v>35</v>
      </c>
      <c r="C84" s="23" t="s">
        <v>98</v>
      </c>
      <c r="D84" s="86">
        <v>0</v>
      </c>
      <c r="E84" s="105">
        <v>0</v>
      </c>
      <c r="F84" s="72"/>
    </row>
    <row r="85" spans="1:6" ht="12" customHeight="1">
      <c r="A85" s="14"/>
      <c r="B85" s="16" t="s">
        <v>36</v>
      </c>
      <c r="C85" s="23" t="s">
        <v>98</v>
      </c>
      <c r="D85" s="86">
        <v>1493</v>
      </c>
      <c r="E85" s="105">
        <f>AVERAGE(D85/F85*100)</f>
        <v>1628.135223555071</v>
      </c>
      <c r="F85" s="72">
        <v>91.7</v>
      </c>
    </row>
    <row r="86" spans="1:6" ht="12" customHeight="1">
      <c r="A86" s="14"/>
      <c r="B86" s="16" t="s">
        <v>37</v>
      </c>
      <c r="C86" s="23" t="s">
        <v>216</v>
      </c>
      <c r="D86" s="95">
        <v>615.4</v>
      </c>
      <c r="E86" s="105">
        <f>AVERAGE(D86/F86*100)</f>
        <v>618.4924623115578</v>
      </c>
      <c r="F86" s="70">
        <v>99.5</v>
      </c>
    </row>
    <row r="87" spans="1:6" ht="16.5" customHeight="1">
      <c r="A87" s="14"/>
      <c r="B87" s="11" t="s">
        <v>39</v>
      </c>
      <c r="C87" s="25"/>
      <c r="D87" s="20"/>
      <c r="E87" s="13"/>
      <c r="F87" s="13"/>
    </row>
    <row r="88" spans="1:6" ht="12.75">
      <c r="A88" s="10" t="s">
        <v>149</v>
      </c>
      <c r="B88" s="21" t="s">
        <v>70</v>
      </c>
      <c r="C88" s="23" t="s">
        <v>47</v>
      </c>
      <c r="D88" s="20">
        <v>1</v>
      </c>
      <c r="E88" s="13">
        <v>1</v>
      </c>
      <c r="F88" s="70">
        <f>AVERAGE(D88/E88*100)</f>
        <v>100</v>
      </c>
    </row>
    <row r="89" spans="1:6" ht="12.75">
      <c r="A89" s="14"/>
      <c r="B89" s="54" t="s">
        <v>154</v>
      </c>
      <c r="C89" s="23" t="s">
        <v>47</v>
      </c>
      <c r="D89" s="20">
        <v>1</v>
      </c>
      <c r="E89" s="13">
        <v>1</v>
      </c>
      <c r="F89" s="70">
        <f>AVERAGE(D89/E89*100)</f>
        <v>100</v>
      </c>
    </row>
    <row r="90" spans="1:6" ht="38.25">
      <c r="A90" s="14" t="s">
        <v>150</v>
      </c>
      <c r="B90" s="13" t="s">
        <v>155</v>
      </c>
      <c r="C90" s="23" t="s">
        <v>217</v>
      </c>
      <c r="D90" s="20">
        <v>41</v>
      </c>
      <c r="E90" s="107">
        <f>AVERAGE(D90/F90*100)</f>
        <v>41.289023162134946</v>
      </c>
      <c r="F90" s="70">
        <v>99.3</v>
      </c>
    </row>
    <row r="91" spans="1:6" ht="25.5">
      <c r="A91" s="14"/>
      <c r="B91" s="16" t="s">
        <v>14</v>
      </c>
      <c r="C91" s="25" t="s">
        <v>5</v>
      </c>
      <c r="D91" s="76"/>
      <c r="E91" s="19"/>
      <c r="F91" s="70" t="e">
        <f>AVERAGE(D91/E91*100)</f>
        <v>#DIV/0!</v>
      </c>
    </row>
    <row r="92" spans="1:6" ht="13.5" customHeight="1">
      <c r="A92" s="14" t="s">
        <v>151</v>
      </c>
      <c r="B92" s="13" t="s">
        <v>99</v>
      </c>
      <c r="C92" s="23" t="s">
        <v>9</v>
      </c>
      <c r="D92" s="81">
        <v>24.617</v>
      </c>
      <c r="E92" s="77">
        <f>AVERAGE(D92/F92*100)</f>
        <v>11.722380952380952</v>
      </c>
      <c r="F92" s="70">
        <v>210</v>
      </c>
    </row>
    <row r="93" spans="1:6" ht="12.75">
      <c r="A93" s="14"/>
      <c r="B93" s="54" t="s">
        <v>40</v>
      </c>
      <c r="C93" s="23" t="s">
        <v>9</v>
      </c>
      <c r="D93" s="82">
        <v>24.371</v>
      </c>
      <c r="E93" s="107">
        <f>AVERAGE(D93/F93*100)</f>
        <v>11.077727272727273</v>
      </c>
      <c r="F93" s="70">
        <v>220</v>
      </c>
    </row>
    <row r="94" spans="1:6" ht="15" customHeight="1">
      <c r="A94" s="14"/>
      <c r="B94" s="11" t="s">
        <v>41</v>
      </c>
      <c r="C94" s="23"/>
      <c r="D94" s="20"/>
      <c r="E94" s="13"/>
      <c r="F94" s="13"/>
    </row>
    <row r="95" spans="1:6" ht="12.75">
      <c r="A95" s="14" t="s">
        <v>152</v>
      </c>
      <c r="B95" s="55" t="s">
        <v>157</v>
      </c>
      <c r="C95" s="23" t="s">
        <v>47</v>
      </c>
      <c r="D95" s="20"/>
      <c r="E95" s="13"/>
      <c r="F95" s="70" t="e">
        <f>AVERAGE(D95/E95*100)</f>
        <v>#DIV/0!</v>
      </c>
    </row>
    <row r="96" spans="1:6" ht="12.75" customHeight="1">
      <c r="A96" s="14"/>
      <c r="B96" s="54" t="s">
        <v>158</v>
      </c>
      <c r="C96" s="23" t="s">
        <v>47</v>
      </c>
      <c r="D96" s="20"/>
      <c r="E96" s="13"/>
      <c r="F96" s="70" t="e">
        <f>AVERAGE(D96/E96*100)</f>
        <v>#DIV/0!</v>
      </c>
    </row>
    <row r="97" spans="1:6" ht="12.75">
      <c r="A97" s="14"/>
      <c r="B97" s="52" t="s">
        <v>159</v>
      </c>
      <c r="C97" s="23"/>
      <c r="D97" s="20"/>
      <c r="E97" s="13"/>
      <c r="F97" s="13"/>
    </row>
    <row r="98" spans="1:6" ht="12.75">
      <c r="A98" s="14"/>
      <c r="B98" s="54" t="s">
        <v>57</v>
      </c>
      <c r="C98" s="23" t="s">
        <v>47</v>
      </c>
      <c r="D98" s="20"/>
      <c r="E98" s="13"/>
      <c r="F98" s="13"/>
    </row>
    <row r="99" spans="1:6" ht="12.75" customHeight="1">
      <c r="A99" s="14"/>
      <c r="B99" s="54" t="s">
        <v>56</v>
      </c>
      <c r="C99" s="23" t="s">
        <v>47</v>
      </c>
      <c r="D99" s="20"/>
      <c r="E99" s="13"/>
      <c r="F99" s="13"/>
    </row>
    <row r="100" spans="1:6" ht="12.75">
      <c r="A100" s="14"/>
      <c r="B100" s="54" t="s">
        <v>60</v>
      </c>
      <c r="C100" s="23" t="s">
        <v>47</v>
      </c>
      <c r="D100" s="20"/>
      <c r="E100" s="13"/>
      <c r="F100" s="13"/>
    </row>
    <row r="101" spans="1:6" ht="12.75">
      <c r="A101" s="14"/>
      <c r="B101" s="54" t="s">
        <v>59</v>
      </c>
      <c r="C101" s="23" t="s">
        <v>47</v>
      </c>
      <c r="D101" s="20"/>
      <c r="E101" s="13"/>
      <c r="F101" s="13"/>
    </row>
    <row r="102" spans="1:6" ht="12.75">
      <c r="A102" s="14"/>
      <c r="B102" s="54" t="s">
        <v>58</v>
      </c>
      <c r="C102" s="23" t="s">
        <v>47</v>
      </c>
      <c r="D102" s="20"/>
      <c r="E102" s="13"/>
      <c r="F102" s="13"/>
    </row>
    <row r="103" spans="1:6" ht="25.5">
      <c r="A103" s="14"/>
      <c r="B103" s="54" t="s">
        <v>160</v>
      </c>
      <c r="C103" s="23" t="s">
        <v>47</v>
      </c>
      <c r="D103" s="20"/>
      <c r="E103" s="13"/>
      <c r="F103" s="13"/>
    </row>
    <row r="104" spans="1:6" ht="25.5" customHeight="1">
      <c r="A104" s="14" t="s">
        <v>153</v>
      </c>
      <c r="B104" s="13" t="s">
        <v>89</v>
      </c>
      <c r="C104" s="23" t="s">
        <v>12</v>
      </c>
      <c r="D104" s="18">
        <v>666.1</v>
      </c>
      <c r="E104" s="108">
        <f aca="true" t="shared" si="3" ref="E104:E111">AVERAGE(D104/F104*100)</f>
        <v>690.259067357513</v>
      </c>
      <c r="F104" s="70">
        <v>96.5</v>
      </c>
    </row>
    <row r="105" spans="1:6" ht="12.75">
      <c r="A105" s="14"/>
      <c r="B105" s="54" t="s">
        <v>42</v>
      </c>
      <c r="C105" s="25" t="s">
        <v>12</v>
      </c>
      <c r="D105" s="18">
        <v>666.1</v>
      </c>
      <c r="E105" s="108">
        <f t="shared" si="3"/>
        <v>690.259067357513</v>
      </c>
      <c r="F105" s="70">
        <v>96.5</v>
      </c>
    </row>
    <row r="106" spans="1:6" ht="12.75">
      <c r="A106" s="14" t="s">
        <v>156</v>
      </c>
      <c r="B106" s="13" t="s">
        <v>71</v>
      </c>
      <c r="C106" s="25" t="s">
        <v>222</v>
      </c>
      <c r="D106" s="20">
        <v>21.9</v>
      </c>
      <c r="E106" s="109">
        <f t="shared" si="3"/>
        <v>24.17218543046358</v>
      </c>
      <c r="F106" s="70">
        <v>90.6</v>
      </c>
    </row>
    <row r="107" spans="1:6" ht="12.75">
      <c r="A107" s="14"/>
      <c r="B107" s="54" t="s">
        <v>43</v>
      </c>
      <c r="C107" s="25" t="s">
        <v>222</v>
      </c>
      <c r="D107" s="20">
        <v>21.9</v>
      </c>
      <c r="E107" s="109">
        <v>20.1</v>
      </c>
      <c r="F107" s="70">
        <v>90.6</v>
      </c>
    </row>
    <row r="108" spans="1:6" ht="12.75" customHeight="1">
      <c r="A108" s="14" t="s">
        <v>161</v>
      </c>
      <c r="B108" s="13" t="s">
        <v>90</v>
      </c>
      <c r="C108" s="23" t="s">
        <v>4</v>
      </c>
      <c r="D108" s="18">
        <v>97.9</v>
      </c>
      <c r="E108" s="76">
        <f t="shared" si="3"/>
        <v>117.24550898203594</v>
      </c>
      <c r="F108" s="70">
        <v>83.5</v>
      </c>
    </row>
    <row r="109" spans="1:6" ht="12.75">
      <c r="A109" s="14"/>
      <c r="B109" s="54" t="s">
        <v>72</v>
      </c>
      <c r="C109" s="25" t="s">
        <v>4</v>
      </c>
      <c r="D109" s="18">
        <v>97.9</v>
      </c>
      <c r="E109" s="76">
        <f t="shared" si="3"/>
        <v>117.24550898203594</v>
      </c>
      <c r="F109" s="70">
        <v>83.5</v>
      </c>
    </row>
    <row r="110" spans="1:6" ht="12.75">
      <c r="A110" s="14" t="s">
        <v>162</v>
      </c>
      <c r="B110" s="50" t="s">
        <v>44</v>
      </c>
      <c r="C110" s="25" t="s">
        <v>223</v>
      </c>
      <c r="D110" s="20">
        <v>1</v>
      </c>
      <c r="E110" s="70">
        <f t="shared" si="3"/>
        <v>1.1961722488038278</v>
      </c>
      <c r="F110" s="70">
        <v>83.6</v>
      </c>
    </row>
    <row r="111" spans="1:6" ht="12.75">
      <c r="A111" s="14"/>
      <c r="B111" s="54" t="s">
        <v>73</v>
      </c>
      <c r="C111" s="25" t="s">
        <v>223</v>
      </c>
      <c r="D111" s="18">
        <v>1</v>
      </c>
      <c r="E111" s="76">
        <f t="shared" si="3"/>
        <v>1.1961722488038278</v>
      </c>
      <c r="F111" s="70">
        <v>83.6</v>
      </c>
    </row>
    <row r="112" spans="1:6" ht="57" customHeight="1">
      <c r="A112" s="14" t="s">
        <v>163</v>
      </c>
      <c r="B112" s="13" t="s">
        <v>168</v>
      </c>
      <c r="C112" s="23" t="s">
        <v>7</v>
      </c>
      <c r="D112" s="18"/>
      <c r="E112" s="108" t="e">
        <f>AVERAGE(D112/F112*100)</f>
        <v>#DIV/0!</v>
      </c>
      <c r="F112" s="70"/>
    </row>
    <row r="113" spans="1:6" ht="12.75">
      <c r="A113" s="14" t="s">
        <v>164</v>
      </c>
      <c r="B113" s="13" t="s">
        <v>107</v>
      </c>
      <c r="C113" s="23" t="s">
        <v>47</v>
      </c>
      <c r="D113" s="18">
        <v>1</v>
      </c>
      <c r="E113" s="19">
        <v>1</v>
      </c>
      <c r="F113" s="70">
        <f>AVERAGE(D113/E113*100)</f>
        <v>100</v>
      </c>
    </row>
    <row r="114" spans="1:6" ht="15" customHeight="1">
      <c r="A114" s="14"/>
      <c r="B114" s="54" t="s">
        <v>154</v>
      </c>
      <c r="C114" s="23" t="s">
        <v>47</v>
      </c>
      <c r="D114" s="20">
        <v>1</v>
      </c>
      <c r="E114" s="13">
        <v>1</v>
      </c>
      <c r="F114" s="70">
        <f>AVERAGE(D114/E114*100)</f>
        <v>100</v>
      </c>
    </row>
    <row r="115" spans="1:6" ht="57" customHeight="1">
      <c r="A115" s="14" t="s">
        <v>165</v>
      </c>
      <c r="B115" s="13" t="s">
        <v>169</v>
      </c>
      <c r="C115" s="23" t="s">
        <v>217</v>
      </c>
      <c r="D115" s="86">
        <v>44.6</v>
      </c>
      <c r="E115" s="118">
        <f>AVERAGE(D115/F115*100)</f>
        <v>76.63230240549828</v>
      </c>
      <c r="F115" s="84">
        <v>58.2</v>
      </c>
    </row>
    <row r="116" spans="1:6" ht="15" customHeight="1">
      <c r="A116" s="14"/>
      <c r="B116" s="11" t="s">
        <v>10</v>
      </c>
      <c r="C116" s="12"/>
      <c r="D116" s="18"/>
      <c r="E116" s="19"/>
      <c r="F116" s="19"/>
    </row>
    <row r="117" spans="1:6" ht="12.75" customHeight="1">
      <c r="A117" s="14" t="s">
        <v>166</v>
      </c>
      <c r="B117" s="21" t="s">
        <v>75</v>
      </c>
      <c r="C117" s="12" t="s">
        <v>47</v>
      </c>
      <c r="D117" s="18"/>
      <c r="E117" s="19"/>
      <c r="F117" s="70" t="e">
        <f aca="true" t="shared" si="4" ref="F117:F124">AVERAGE(D117/E117*100)</f>
        <v>#DIV/0!</v>
      </c>
    </row>
    <row r="118" spans="1:6" ht="12.75">
      <c r="A118" s="14"/>
      <c r="B118" s="54" t="s">
        <v>154</v>
      </c>
      <c r="C118" s="12" t="s">
        <v>47</v>
      </c>
      <c r="D118" s="18"/>
      <c r="E118" s="19"/>
      <c r="F118" s="70" t="e">
        <f t="shared" si="4"/>
        <v>#DIV/0!</v>
      </c>
    </row>
    <row r="119" spans="1:6" ht="25.5">
      <c r="A119" s="14" t="s">
        <v>167</v>
      </c>
      <c r="B119" s="13" t="s">
        <v>100</v>
      </c>
      <c r="C119" s="15" t="s">
        <v>217</v>
      </c>
      <c r="D119" s="18">
        <v>2028.6</v>
      </c>
      <c r="E119" s="108">
        <f>AVERAGE(D119/F119*100)</f>
        <v>1571.3400464756003</v>
      </c>
      <c r="F119" s="70">
        <v>129.1</v>
      </c>
    </row>
    <row r="120" spans="1:6" ht="25.5">
      <c r="A120" s="14"/>
      <c r="B120" s="16" t="s">
        <v>11</v>
      </c>
      <c r="C120" s="15" t="s">
        <v>5</v>
      </c>
      <c r="D120" s="18"/>
      <c r="E120" s="19"/>
      <c r="F120" s="70" t="e">
        <f t="shared" si="4"/>
        <v>#DIV/0!</v>
      </c>
    </row>
    <row r="121" spans="1:6" ht="12.75" customHeight="1">
      <c r="A121" s="14" t="s">
        <v>170</v>
      </c>
      <c r="B121" s="21" t="s">
        <v>74</v>
      </c>
      <c r="C121" s="12" t="s">
        <v>47</v>
      </c>
      <c r="D121" s="18"/>
      <c r="E121" s="19"/>
      <c r="F121" s="70" t="e">
        <f t="shared" si="4"/>
        <v>#DIV/0!</v>
      </c>
    </row>
    <row r="122" spans="1:6" ht="12.75">
      <c r="A122" s="14"/>
      <c r="B122" s="54" t="s">
        <v>154</v>
      </c>
      <c r="C122" s="12" t="s">
        <v>47</v>
      </c>
      <c r="D122" s="18"/>
      <c r="E122" s="19"/>
      <c r="F122" s="70" t="e">
        <f t="shared" si="4"/>
        <v>#DIV/0!</v>
      </c>
    </row>
    <row r="123" spans="1:6" ht="25.5">
      <c r="A123" s="14" t="s">
        <v>171</v>
      </c>
      <c r="B123" s="13" t="s">
        <v>101</v>
      </c>
      <c r="C123" s="12" t="s">
        <v>217</v>
      </c>
      <c r="D123" s="18">
        <v>5.4</v>
      </c>
      <c r="E123" s="108">
        <f>AVERAGE(D123/F123*100)</f>
        <v>7.9178885630498534</v>
      </c>
      <c r="F123" s="70">
        <v>68.2</v>
      </c>
    </row>
    <row r="124" spans="1:6" ht="25.5">
      <c r="A124" s="14"/>
      <c r="B124" s="16" t="s">
        <v>11</v>
      </c>
      <c r="C124" s="15" t="s">
        <v>5</v>
      </c>
      <c r="D124" s="18"/>
      <c r="E124" s="110"/>
      <c r="F124" s="70" t="e">
        <f t="shared" si="4"/>
        <v>#DIV/0!</v>
      </c>
    </row>
    <row r="125" spans="1:6" ht="25.5">
      <c r="A125" s="14" t="s">
        <v>172</v>
      </c>
      <c r="B125" s="13" t="s">
        <v>102</v>
      </c>
      <c r="C125" s="12" t="s">
        <v>217</v>
      </c>
      <c r="D125" s="73">
        <v>126.7</v>
      </c>
      <c r="E125" s="111">
        <f>AVERAGE(D125/F125*100)</f>
        <v>122.41545893719807</v>
      </c>
      <c r="F125" s="70">
        <v>103.5</v>
      </c>
    </row>
    <row r="126" spans="1:6" ht="25.5">
      <c r="A126" s="14"/>
      <c r="B126" s="16" t="s">
        <v>11</v>
      </c>
      <c r="C126" s="15" t="s">
        <v>5</v>
      </c>
      <c r="D126" s="18"/>
      <c r="E126" s="74"/>
      <c r="F126" s="22" t="s">
        <v>6</v>
      </c>
    </row>
    <row r="127" spans="1:6" ht="15" customHeight="1">
      <c r="A127" s="14"/>
      <c r="B127" s="11" t="s">
        <v>54</v>
      </c>
      <c r="C127" s="23"/>
      <c r="D127" s="20"/>
      <c r="E127" s="13"/>
      <c r="F127" s="13"/>
    </row>
    <row r="128" spans="1:6" ht="12.75">
      <c r="A128" s="56" t="s">
        <v>173</v>
      </c>
      <c r="B128" s="13" t="s">
        <v>45</v>
      </c>
      <c r="C128" s="23" t="s">
        <v>30</v>
      </c>
      <c r="D128" s="18">
        <v>0</v>
      </c>
      <c r="E128" s="19">
        <v>0</v>
      </c>
      <c r="F128" s="19">
        <v>0</v>
      </c>
    </row>
    <row r="129" spans="1:6" ht="12.75">
      <c r="A129" s="56" t="s">
        <v>174</v>
      </c>
      <c r="B129" s="13" t="s">
        <v>46</v>
      </c>
      <c r="C129" s="23" t="s">
        <v>47</v>
      </c>
      <c r="D129" s="18"/>
      <c r="E129" s="19"/>
      <c r="F129" s="19"/>
    </row>
    <row r="130" spans="1:6" ht="12.75">
      <c r="A130" s="56" t="s">
        <v>175</v>
      </c>
      <c r="B130" s="13" t="s">
        <v>48</v>
      </c>
      <c r="C130" s="23" t="s">
        <v>5</v>
      </c>
      <c r="D130" s="18"/>
      <c r="E130" s="19"/>
      <c r="F130" s="19"/>
    </row>
    <row r="131" spans="1:6" ht="12.75">
      <c r="A131" s="56" t="s">
        <v>176</v>
      </c>
      <c r="B131" s="21" t="s">
        <v>49</v>
      </c>
      <c r="C131" s="23" t="s">
        <v>50</v>
      </c>
      <c r="D131" s="18"/>
      <c r="E131" s="19"/>
      <c r="F131" s="19"/>
    </row>
    <row r="132" spans="1:7" ht="51">
      <c r="A132" s="56" t="s">
        <v>177</v>
      </c>
      <c r="B132" s="21" t="s">
        <v>182</v>
      </c>
      <c r="C132" s="25" t="s">
        <v>217</v>
      </c>
      <c r="D132" s="86">
        <v>0</v>
      </c>
      <c r="E132" s="83">
        <v>0</v>
      </c>
      <c r="F132" s="84"/>
      <c r="G132" s="85"/>
    </row>
    <row r="133" spans="1:7" ht="12.75">
      <c r="A133" s="56"/>
      <c r="B133" s="52" t="s">
        <v>16</v>
      </c>
      <c r="C133" s="25"/>
      <c r="D133" s="86">
        <v>0</v>
      </c>
      <c r="E133" s="83"/>
      <c r="F133" s="83"/>
      <c r="G133" s="85"/>
    </row>
    <row r="134" spans="1:7" ht="12.75">
      <c r="A134" s="56"/>
      <c r="B134" s="54" t="s">
        <v>183</v>
      </c>
      <c r="C134" s="25" t="s">
        <v>217</v>
      </c>
      <c r="D134" s="86"/>
      <c r="E134" s="83">
        <v>0</v>
      </c>
      <c r="F134" s="84"/>
      <c r="G134" s="85"/>
    </row>
    <row r="135" spans="1:6" ht="12.75">
      <c r="A135" s="56"/>
      <c r="B135" s="54" t="s">
        <v>184</v>
      </c>
      <c r="C135" s="25" t="s">
        <v>7</v>
      </c>
      <c r="D135" s="18"/>
      <c r="E135" s="19"/>
      <c r="F135" s="19"/>
    </row>
    <row r="136" spans="1:6" ht="12.75">
      <c r="A136" s="56"/>
      <c r="B136" s="54" t="s">
        <v>185</v>
      </c>
      <c r="C136" s="25" t="s">
        <v>7</v>
      </c>
      <c r="D136" s="18"/>
      <c r="E136" s="19"/>
      <c r="F136" s="19"/>
    </row>
    <row r="137" spans="1:6" ht="12.75">
      <c r="A137" s="56"/>
      <c r="B137" s="54" t="s">
        <v>186</v>
      </c>
      <c r="C137" s="25" t="s">
        <v>7</v>
      </c>
      <c r="D137" s="18"/>
      <c r="E137" s="19"/>
      <c r="F137" s="19"/>
    </row>
    <row r="138" spans="1:6" ht="12.75">
      <c r="A138" s="56" t="s">
        <v>178</v>
      </c>
      <c r="B138" s="21" t="s">
        <v>51</v>
      </c>
      <c r="C138" s="23" t="s">
        <v>52</v>
      </c>
      <c r="D138" s="18"/>
      <c r="E138" s="19"/>
      <c r="F138" s="19"/>
    </row>
    <row r="139" spans="1:6" ht="12.75">
      <c r="A139" s="56"/>
      <c r="B139" s="54" t="s">
        <v>181</v>
      </c>
      <c r="C139" s="23" t="s">
        <v>52</v>
      </c>
      <c r="D139" s="18"/>
      <c r="E139" s="19"/>
      <c r="F139" s="19"/>
    </row>
    <row r="140" spans="1:6" ht="15" customHeight="1">
      <c r="A140" s="14"/>
      <c r="B140" s="11" t="s">
        <v>38</v>
      </c>
      <c r="C140" s="23"/>
      <c r="D140" s="18"/>
      <c r="E140" s="19"/>
      <c r="F140" s="22"/>
    </row>
    <row r="141" spans="1:6" ht="25.5">
      <c r="A141" s="14" t="s">
        <v>179</v>
      </c>
      <c r="B141" s="21" t="s">
        <v>235</v>
      </c>
      <c r="C141" s="23" t="s">
        <v>217</v>
      </c>
      <c r="D141" s="64">
        <v>396.6</v>
      </c>
      <c r="E141" s="112">
        <f>AVERAGE(D141/F141*100)</f>
        <v>238.77182420228783</v>
      </c>
      <c r="F141" s="72">
        <v>166.1</v>
      </c>
    </row>
    <row r="142" spans="1:6" ht="25.5">
      <c r="A142" s="14"/>
      <c r="B142" s="16" t="s">
        <v>14</v>
      </c>
      <c r="C142" s="25" t="s">
        <v>5</v>
      </c>
      <c r="D142" s="64"/>
      <c r="E142" s="65"/>
      <c r="F142" s="66" t="s">
        <v>6</v>
      </c>
    </row>
    <row r="143" spans="1:6" ht="12.75">
      <c r="A143" s="14"/>
      <c r="B143" s="63" t="s">
        <v>190</v>
      </c>
      <c r="C143" s="25"/>
      <c r="D143" s="64"/>
      <c r="E143" s="65"/>
      <c r="F143" s="66"/>
    </row>
    <row r="144" spans="1:6" ht="12.75">
      <c r="A144" s="14"/>
      <c r="B144" s="62" t="s">
        <v>191</v>
      </c>
      <c r="C144" s="23" t="s">
        <v>7</v>
      </c>
      <c r="D144" s="64"/>
      <c r="E144" s="65"/>
      <c r="F144" s="72"/>
    </row>
    <row r="145" spans="1:6" ht="12.75">
      <c r="A145" s="14"/>
      <c r="B145" s="62" t="s">
        <v>192</v>
      </c>
      <c r="C145" s="23" t="s">
        <v>7</v>
      </c>
      <c r="D145" s="64"/>
      <c r="E145" s="65"/>
      <c r="F145" s="66"/>
    </row>
    <row r="146" spans="1:6" ht="12.75">
      <c r="A146" s="14"/>
      <c r="B146" s="62" t="s">
        <v>193</v>
      </c>
      <c r="C146" s="23" t="s">
        <v>7</v>
      </c>
      <c r="D146" s="64"/>
      <c r="E146" s="65"/>
      <c r="F146" s="72"/>
    </row>
    <row r="147" spans="1:6" ht="25.5">
      <c r="A147" s="14"/>
      <c r="B147" s="62" t="s">
        <v>194</v>
      </c>
      <c r="C147" s="23" t="s">
        <v>7</v>
      </c>
      <c r="D147" s="64"/>
      <c r="E147" s="65"/>
      <c r="F147" s="72"/>
    </row>
    <row r="148" spans="1:6" ht="12.75">
      <c r="A148" s="14"/>
      <c r="B148" s="54" t="s">
        <v>195</v>
      </c>
      <c r="C148" s="23" t="s">
        <v>7</v>
      </c>
      <c r="D148" s="64"/>
      <c r="E148" s="65"/>
      <c r="F148" s="66"/>
    </row>
    <row r="149" spans="1:6" ht="12.75">
      <c r="A149" s="14"/>
      <c r="B149" s="54" t="s">
        <v>196</v>
      </c>
      <c r="C149" s="23" t="s">
        <v>7</v>
      </c>
      <c r="D149" s="64"/>
      <c r="E149" s="65"/>
      <c r="F149" s="72"/>
    </row>
    <row r="150" spans="1:6" ht="12.75">
      <c r="A150" s="14"/>
      <c r="B150" s="54" t="s">
        <v>197</v>
      </c>
      <c r="C150" s="23" t="s">
        <v>7</v>
      </c>
      <c r="D150" s="64"/>
      <c r="E150" s="65"/>
      <c r="F150" s="66"/>
    </row>
    <row r="151" spans="1:6" ht="12.75">
      <c r="A151" s="14"/>
      <c r="B151" s="54" t="s">
        <v>198</v>
      </c>
      <c r="C151" s="23" t="s">
        <v>7</v>
      </c>
      <c r="D151" s="64"/>
      <c r="E151" s="65"/>
      <c r="F151" s="66"/>
    </row>
    <row r="152" spans="1:6" ht="25.5">
      <c r="A152" s="14"/>
      <c r="B152" s="54" t="s">
        <v>199</v>
      </c>
      <c r="C152" s="23" t="s">
        <v>7</v>
      </c>
      <c r="D152" s="64"/>
      <c r="E152" s="65"/>
      <c r="F152" s="66"/>
    </row>
    <row r="153" spans="1:6" ht="15" customHeight="1">
      <c r="A153" s="14"/>
      <c r="B153" s="80" t="s">
        <v>62</v>
      </c>
      <c r="C153" s="23"/>
      <c r="D153" s="67"/>
      <c r="E153" s="68"/>
      <c r="F153" s="68"/>
    </row>
    <row r="154" spans="1:6" ht="42.75" customHeight="1">
      <c r="A154" s="14" t="s">
        <v>180</v>
      </c>
      <c r="B154" s="17" t="s">
        <v>237</v>
      </c>
      <c r="C154" s="25" t="s">
        <v>217</v>
      </c>
      <c r="D154" s="64">
        <v>2653.6</v>
      </c>
      <c r="E154" s="113">
        <f>AVERAGE(D154/F154*100)</f>
        <v>1871.3681241184765</v>
      </c>
      <c r="F154" s="70">
        <v>141.8</v>
      </c>
    </row>
    <row r="155" spans="1:6" ht="12.75">
      <c r="A155" s="14" t="s">
        <v>187</v>
      </c>
      <c r="B155" s="13" t="s">
        <v>103</v>
      </c>
      <c r="C155" s="25" t="s">
        <v>217</v>
      </c>
      <c r="D155" s="64">
        <v>2679.7</v>
      </c>
      <c r="E155" s="114">
        <f>AVERAGE(D155/F155*100)</f>
        <v>1908.6182336182333</v>
      </c>
      <c r="F155" s="70">
        <v>140.4</v>
      </c>
    </row>
    <row r="156" spans="1:6" ht="12.75">
      <c r="A156" s="14" t="s">
        <v>188</v>
      </c>
      <c r="B156" s="13" t="s">
        <v>104</v>
      </c>
      <c r="C156" s="25" t="s">
        <v>217</v>
      </c>
      <c r="D156" s="64">
        <v>26.1</v>
      </c>
      <c r="E156" s="106">
        <f>AVERAGE(D156/F156*100)</f>
        <v>36.96883852691219</v>
      </c>
      <c r="F156" s="71">
        <v>70.6</v>
      </c>
    </row>
    <row r="157" spans="1:10" ht="12.75">
      <c r="A157" s="14" t="s">
        <v>189</v>
      </c>
      <c r="B157" s="13" t="s">
        <v>105</v>
      </c>
      <c r="C157" s="25" t="s">
        <v>5</v>
      </c>
      <c r="D157" s="64">
        <v>26.3</v>
      </c>
      <c r="E157" s="64">
        <v>35</v>
      </c>
      <c r="F157" s="71">
        <f>AVERAGE(D157/E157*100)</f>
        <v>75.14285714285714</v>
      </c>
      <c r="J157" s="64"/>
    </row>
    <row r="158" spans="1:10" ht="12.75">
      <c r="A158" s="14" t="s">
        <v>200</v>
      </c>
      <c r="B158" s="13" t="s">
        <v>113</v>
      </c>
      <c r="C158" s="25" t="s">
        <v>217</v>
      </c>
      <c r="D158" s="64">
        <v>6593.4</v>
      </c>
      <c r="E158" s="64">
        <v>5010.2</v>
      </c>
      <c r="F158" s="71">
        <f>AVERAGE(D158/E158*100)</f>
        <v>131.59953694463294</v>
      </c>
      <c r="J158" s="64"/>
    </row>
    <row r="159" spans="1:10" ht="12.75">
      <c r="A159" s="14"/>
      <c r="B159" s="54" t="s">
        <v>112</v>
      </c>
      <c r="C159" s="25" t="s">
        <v>217</v>
      </c>
      <c r="D159" s="64">
        <v>263.3</v>
      </c>
      <c r="E159" s="64">
        <v>124.9</v>
      </c>
      <c r="F159" s="71">
        <f>AVERAGE(D159/E159*100)</f>
        <v>210.80864691753405</v>
      </c>
      <c r="J159" s="64"/>
    </row>
    <row r="160" spans="1:10" ht="12.75">
      <c r="A160" s="14" t="s">
        <v>201</v>
      </c>
      <c r="B160" s="13" t="s">
        <v>114</v>
      </c>
      <c r="C160" s="25" t="s">
        <v>217</v>
      </c>
      <c r="D160" s="75">
        <v>3485.3</v>
      </c>
      <c r="E160" s="75">
        <v>2157.8</v>
      </c>
      <c r="F160" s="71">
        <v>101.5</v>
      </c>
      <c r="J160" s="75"/>
    </row>
    <row r="161" spans="1:10" ht="12.75">
      <c r="A161" s="14"/>
      <c r="B161" s="54" t="s">
        <v>112</v>
      </c>
      <c r="C161" s="25" t="s">
        <v>217</v>
      </c>
      <c r="D161" s="64">
        <v>9.6</v>
      </c>
      <c r="E161" s="64">
        <v>8.7</v>
      </c>
      <c r="F161" s="71">
        <f>AVERAGE(D161/E161*100)</f>
        <v>110.34482758620689</v>
      </c>
      <c r="J161" s="64"/>
    </row>
    <row r="162" spans="1:6" ht="15" customHeight="1">
      <c r="A162" s="14"/>
      <c r="B162" s="11" t="s">
        <v>91</v>
      </c>
      <c r="C162" s="12"/>
      <c r="D162" s="89"/>
      <c r="E162" s="78"/>
      <c r="F162" s="78"/>
    </row>
    <row r="163" spans="1:6" ht="25.5">
      <c r="A163" s="14" t="s">
        <v>202</v>
      </c>
      <c r="B163" s="13" t="s">
        <v>238</v>
      </c>
      <c r="C163" s="88" t="s">
        <v>8</v>
      </c>
      <c r="D163" s="64">
        <v>37748</v>
      </c>
      <c r="E163" s="115">
        <f>AVERAGE(D163/F163*100)</f>
        <v>32938.917975567194</v>
      </c>
      <c r="F163" s="70">
        <v>114.6</v>
      </c>
    </row>
    <row r="164" spans="1:6" ht="27" customHeight="1">
      <c r="A164" s="14" t="s">
        <v>203</v>
      </c>
      <c r="B164" s="17" t="s">
        <v>239</v>
      </c>
      <c r="C164" s="87" t="s">
        <v>7</v>
      </c>
      <c r="D164" s="96">
        <v>0</v>
      </c>
      <c r="E164" s="100">
        <v>0</v>
      </c>
      <c r="F164" s="98" t="e">
        <f>AVERAGE(D164/E164*100)</f>
        <v>#DIV/0!</v>
      </c>
    </row>
    <row r="165" spans="1:8" ht="27" customHeight="1">
      <c r="A165" s="14" t="s">
        <v>204</v>
      </c>
      <c r="B165" s="17" t="s">
        <v>111</v>
      </c>
      <c r="C165" s="87" t="s">
        <v>47</v>
      </c>
      <c r="D165" s="20">
        <v>0</v>
      </c>
      <c r="E165" s="101">
        <v>0</v>
      </c>
      <c r="F165" s="71" t="e">
        <f>AVERAGE(D165/E165*100)</f>
        <v>#DIV/0!</v>
      </c>
      <c r="H165" s="90"/>
    </row>
    <row r="166" spans="1:8" ht="27" customHeight="1">
      <c r="A166" s="14" t="s">
        <v>205</v>
      </c>
      <c r="B166" s="17" t="s">
        <v>115</v>
      </c>
      <c r="C166" s="87" t="s">
        <v>52</v>
      </c>
      <c r="D166" s="97">
        <v>0</v>
      </c>
      <c r="E166" s="102">
        <v>0</v>
      </c>
      <c r="F166" s="98" t="e">
        <f>AVERAGE(D166/E166*100)</f>
        <v>#DIV/0!</v>
      </c>
      <c r="H166" s="90"/>
    </row>
    <row r="167" spans="1:6" ht="38.25">
      <c r="A167" s="14" t="s">
        <v>206</v>
      </c>
      <c r="B167" s="13" t="s">
        <v>240</v>
      </c>
      <c r="C167" s="87" t="s">
        <v>4</v>
      </c>
      <c r="D167" s="18">
        <v>215</v>
      </c>
      <c r="E167" s="116">
        <f>AVERAGE(D167/F167*100)</f>
        <v>414.2581888246628</v>
      </c>
      <c r="F167" s="98">
        <v>51.9</v>
      </c>
    </row>
    <row r="168" spans="1:6" ht="12.75">
      <c r="A168" s="14" t="s">
        <v>207</v>
      </c>
      <c r="B168" s="13" t="s">
        <v>117</v>
      </c>
      <c r="C168" s="15" t="s">
        <v>5</v>
      </c>
      <c r="D168" s="18">
        <v>0.5</v>
      </c>
      <c r="E168" s="103">
        <v>1</v>
      </c>
      <c r="F168" s="99">
        <f>AVERAGE(D168/E168*100)</f>
        <v>50</v>
      </c>
    </row>
    <row r="169" spans="1:6" ht="9" customHeight="1">
      <c r="A169" s="26"/>
      <c r="B169" s="27"/>
      <c r="C169" s="30"/>
      <c r="D169" s="28"/>
      <c r="E169" s="29"/>
      <c r="F169" s="29"/>
    </row>
    <row r="170" spans="1:6" ht="12.75">
      <c r="A170" s="31" t="s">
        <v>53</v>
      </c>
      <c r="B170" s="27"/>
      <c r="C170" s="32"/>
      <c r="D170" s="33"/>
      <c r="E170" s="27"/>
      <c r="F170" s="27"/>
    </row>
    <row r="171" spans="1:6" ht="12.75">
      <c r="A171" s="123" t="s">
        <v>95</v>
      </c>
      <c r="B171" s="123"/>
      <c r="C171" s="123"/>
      <c r="D171" s="123"/>
      <c r="E171" s="123"/>
      <c r="F171" s="123"/>
    </row>
    <row r="172" spans="1:6" ht="14.25">
      <c r="A172" s="34"/>
      <c r="B172" s="34"/>
      <c r="C172" s="34"/>
      <c r="D172" s="34"/>
      <c r="E172" s="34"/>
      <c r="F172" s="34"/>
    </row>
    <row r="173" spans="1:6" s="38" customFormat="1" ht="12.75">
      <c r="A173" s="35"/>
      <c r="B173" s="36"/>
      <c r="C173" s="37"/>
      <c r="D173" s="37"/>
      <c r="E173" s="36"/>
      <c r="F173" s="36"/>
    </row>
    <row r="174" spans="1:6" s="43" customFormat="1" ht="12.75">
      <c r="A174" s="57"/>
      <c r="B174" s="29"/>
      <c r="C174" s="58"/>
      <c r="D174" s="59"/>
      <c r="E174" s="29"/>
      <c r="F174" s="29"/>
    </row>
    <row r="175" spans="1:6" s="43" customFormat="1" ht="12.75">
      <c r="A175" s="39" t="s">
        <v>110</v>
      </c>
      <c r="B175" s="40" t="s">
        <v>215</v>
      </c>
      <c r="C175" s="41"/>
      <c r="D175" s="42"/>
      <c r="E175" s="40"/>
      <c r="F175" s="40"/>
    </row>
    <row r="176" spans="1:6" s="43" customFormat="1" ht="12.75">
      <c r="A176" s="39" t="s">
        <v>106</v>
      </c>
      <c r="B176" s="40" t="s">
        <v>233</v>
      </c>
      <c r="C176" s="41"/>
      <c r="D176" s="42"/>
      <c r="E176" s="40"/>
      <c r="F176" s="40"/>
    </row>
    <row r="177" spans="1:6" s="43" customFormat="1" ht="12.75">
      <c r="A177" s="39"/>
      <c r="B177" s="40"/>
      <c r="C177" s="44"/>
      <c r="D177" s="42"/>
      <c r="E177" s="40"/>
      <c r="F177" s="40"/>
    </row>
    <row r="178" spans="1:6" s="43" customFormat="1" ht="12.75">
      <c r="A178" s="39"/>
      <c r="B178" s="40"/>
      <c r="C178" s="44"/>
      <c r="D178" s="42"/>
      <c r="E178" s="40"/>
      <c r="F178" s="40"/>
    </row>
    <row r="179" spans="1:6" s="43" customFormat="1" ht="12.75">
      <c r="A179" s="39"/>
      <c r="B179" s="40"/>
      <c r="C179" s="44"/>
      <c r="D179" s="42"/>
      <c r="E179" s="40"/>
      <c r="F179" s="40"/>
    </row>
    <row r="180" spans="1:6" s="43" customFormat="1" ht="12.75">
      <c r="A180" s="39"/>
      <c r="B180" s="40"/>
      <c r="C180" s="44"/>
      <c r="D180" s="42"/>
      <c r="E180" s="40"/>
      <c r="F180" s="40"/>
    </row>
    <row r="181" spans="1:6" s="43" customFormat="1" ht="12.75">
      <c r="A181" s="39"/>
      <c r="B181" s="40"/>
      <c r="C181" s="44"/>
      <c r="D181" s="42"/>
      <c r="E181" s="40"/>
      <c r="F181" s="40"/>
    </row>
    <row r="182" spans="1:6" s="43" customFormat="1" ht="12.75">
      <c r="A182" s="39"/>
      <c r="B182" s="40"/>
      <c r="C182" s="44"/>
      <c r="D182" s="42"/>
      <c r="E182" s="40"/>
      <c r="F182" s="40"/>
    </row>
    <row r="183" spans="1:6" s="43" customFormat="1" ht="12.75">
      <c r="A183" s="39"/>
      <c r="B183" s="40"/>
      <c r="C183" s="44"/>
      <c r="D183" s="42"/>
      <c r="E183" s="40"/>
      <c r="F183" s="40"/>
    </row>
    <row r="184" spans="1:6" s="43" customFormat="1" ht="12.75">
      <c r="A184" s="39"/>
      <c r="B184" s="40"/>
      <c r="C184" s="44"/>
      <c r="D184" s="42"/>
      <c r="E184" s="40"/>
      <c r="F184" s="40"/>
    </row>
    <row r="185" spans="1:6" s="43" customFormat="1" ht="12.75">
      <c r="A185" s="39"/>
      <c r="B185" s="40"/>
      <c r="C185" s="44"/>
      <c r="D185" s="42"/>
      <c r="E185" s="40"/>
      <c r="F185" s="40"/>
    </row>
    <row r="186" spans="1:6" s="43" customFormat="1" ht="12.75">
      <c r="A186" s="39"/>
      <c r="B186" s="40"/>
      <c r="C186" s="44"/>
      <c r="D186" s="42"/>
      <c r="E186" s="40"/>
      <c r="F186" s="40"/>
    </row>
    <row r="187" spans="1:6" s="43" customFormat="1" ht="12.75">
      <c r="A187" s="39"/>
      <c r="B187" s="40"/>
      <c r="C187" s="44"/>
      <c r="D187" s="42"/>
      <c r="E187" s="40"/>
      <c r="F187" s="40"/>
    </row>
    <row r="188" spans="1:6" s="43" customFormat="1" ht="12.75">
      <c r="A188" s="39"/>
      <c r="B188" s="40"/>
      <c r="C188" s="44"/>
      <c r="D188" s="42"/>
      <c r="E188" s="40"/>
      <c r="F188" s="40"/>
    </row>
    <row r="189" spans="1:6" s="43" customFormat="1" ht="12.75">
      <c r="A189" s="39"/>
      <c r="B189" s="40"/>
      <c r="C189" s="44"/>
      <c r="D189" s="42"/>
      <c r="E189" s="40"/>
      <c r="F189" s="40"/>
    </row>
    <row r="190" spans="1:6" s="43" customFormat="1" ht="12.75">
      <c r="A190" s="39"/>
      <c r="B190" s="40"/>
      <c r="C190" s="44"/>
      <c r="D190" s="42"/>
      <c r="E190" s="40"/>
      <c r="F190" s="40"/>
    </row>
    <row r="191" spans="1:6" s="43" customFormat="1" ht="12.75">
      <c r="A191" s="39"/>
      <c r="B191" s="40"/>
      <c r="C191" s="44"/>
      <c r="D191" s="42"/>
      <c r="E191" s="40"/>
      <c r="F191" s="40"/>
    </row>
    <row r="192" spans="1:6" s="43" customFormat="1" ht="12.75">
      <c r="A192" s="39"/>
      <c r="B192" s="40"/>
      <c r="C192" s="44"/>
      <c r="D192" s="42"/>
      <c r="E192" s="40"/>
      <c r="F192" s="40"/>
    </row>
  </sheetData>
  <sheetProtection/>
  <mergeCells count="8">
    <mergeCell ref="A5:F5"/>
    <mergeCell ref="A6:F6"/>
    <mergeCell ref="A7:B7"/>
    <mergeCell ref="A171:F171"/>
    <mergeCell ref="A1:F1"/>
    <mergeCell ref="E2:F2"/>
    <mergeCell ref="A3:F3"/>
    <mergeCell ref="A4:F4"/>
  </mergeCells>
  <printOptions horizontalCentered="1"/>
  <pageMargins left="0.3937007874015748" right="0.1968503937007874" top="0.3937007874015748" bottom="0.5118110236220472" header="0.5118110236220472" footer="0.31496062992125984"/>
  <pageSetup horizontalDpi="600" verticalDpi="600" orientation="portrait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242b-2</dc:creator>
  <cp:keywords/>
  <dc:description/>
  <cp:lastModifiedBy>НачЭконом</cp:lastModifiedBy>
  <cp:lastPrinted>2022-08-03T06:39:48Z</cp:lastPrinted>
  <dcterms:created xsi:type="dcterms:W3CDTF">2004-12-27T07:54:16Z</dcterms:created>
  <dcterms:modified xsi:type="dcterms:W3CDTF">2022-08-03T06:46:22Z</dcterms:modified>
  <cp:category/>
  <cp:version/>
  <cp:contentType/>
  <cp:contentStatus/>
</cp:coreProperties>
</file>