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<sst xmlns="http://schemas.openxmlformats.org/spreadsheetml/2006/main" count="367" uniqueCount="242">
  <si>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</si>
  <si>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</si>
  <si>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</si>
  <si>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</si>
  <si>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</si>
  <si>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</si>
  <si>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</si>
  <si>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</si>
  <si>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</si>
  <si>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</si>
  <si>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</si>
  <si>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</si>
  <si>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</si>
  <si>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</si>
  <si>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</si>
  <si>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</si>
  <si>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</si>
  <si>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</si>
  <si>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</si>
  <si>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</si>
  <si>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</si>
  <si>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</si>
  <si>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</si>
  <si>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</si>
  <si>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</si>
  <si>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</si>
  <si>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</si>
  <si>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</si>
  <si>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</si>
  <si>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</si>
  <si>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</si>
  <si>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</si>
  <si>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</si>
  <si>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</si>
  <si>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</si>
  <si>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</si>
  <si>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</si>
  <si>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</si>
  <si>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</si>
  <si>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</si>
  <si>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</si>
  <si>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</si>
  <si>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</si>
  <si>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</si>
  <si>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</si>
  <si>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</si>
  <si>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</si>
  <si>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</si>
  <si>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</si>
  <si>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</si>
  <si>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</si>
  <si>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</si>
  <si>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</si>
  <si>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</si>
  <si>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</si>
  <si>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</si>
  <si>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</si>
  <si>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</si>
  <si>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</si>
  <si>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</si>
  <si>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</si>
  <si>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</si>
  <si>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</si>
  <si>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</si>
  <si>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</si>
  <si>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</si>
  <si>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</si>
  <si>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</si>
  <si>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</si>
  <si>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</si>
  <si>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</si>
  <si>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</si>
  <si>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</si>
  <si>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</si>
  <si>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</si>
  <si>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</si>
  <si>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</si>
  <si>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</si>
  <si>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</si>
  <si>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</si>
  <si>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</si>
  <si>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</si>
  <si>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</si>
  <si>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</si>
  <si>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</si>
  <si>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</si>
  <si>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</si>
  <si>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</si>
  <si>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</si>
  <si>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</si>
  <si>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</si>
  <si>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</si>
  <si>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</si>
  <si>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</si>
  <si>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</si>
  <si>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</si>
  <si>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</si>
  <si>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</si>
  <si>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</si>
  <si>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</si>
  <si>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</si>
  <si>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</si>
  <si>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</si>
  <si>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</si>
  <si>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</si>
  <si>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</si>
  <si>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</si>
  <si>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</si>
  <si>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</si>
  <si>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</si>
  <si>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</si>
  <si>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</si>
  <si>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</si>
  <si>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</si>
  <si>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</si>
  <si>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</si>
  <si>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</si>
  <si>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</si>
  <si>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</si>
  <si>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</si>
  <si>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</si>
  <si>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</si>
  <si>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</si>
  <si>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</si>
  <si>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</si>
  <si>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</si>
  <si>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</si>
  <si>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</si>
  <si>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</si>
  <si>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</si>
  <si>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</si>
  <si>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</si>
  <si>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</si>
  <si>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</si>
  <si>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</si>
  <si>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</si>
  <si>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</si>
  <si>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</si>
  <si>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</si>
  <si>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</si>
  <si>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</si>
  <si>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</si>
  <si>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</si>
  <si>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</si>
  <si>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</si>
  <si>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</si>
  <si>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</si>
  <si>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</si>
  <si>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</si>
  <si>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</si>
  <si>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</si>
  <si>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</si>
  <si>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</si>
  <si>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</si>
  <si>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</si>
  <si>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</si>
  <si>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</si>
  <si>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</si>
  <si>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</si>
  <si>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</si>
  <si>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</si>
  <si>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</si>
  <si>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</si>
  <si>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</si>
  <si>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</si>
  <si>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</si>
  <si>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</si>
  <si>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</si>
  <si>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</si>
  <si>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</si>
  <si>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</si>
  <si>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</si>
  <si>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</si>
  <si>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</si>
  <si>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</si>
  <si>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</si>
  <si>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</si>
  <si>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</si>
  <si>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</si>
  <si>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</si>
  <si>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</si>
  <si>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</si>
  <si>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</si>
  <si>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</si>
  <si>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</si>
  <si>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</si>
  <si>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</si>
  <si>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</si>
  <si>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</si>
  <si>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</si>
  <si>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</si>
  <si>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</si>
  <si>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</si>
  <si>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</si>
  <si>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</si>
  <si>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</si>
  <si>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</si>
  <si>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</si>
  <si>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</si>
  <si>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</si>
  <si>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</si>
  <si>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</si>
  <si>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</si>
  <si>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</si>
  <si>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</si>
  <si>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</si>
  <si>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</si>
  <si>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</si>
  <si>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</si>
  <si>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</si>
  <si>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</si>
  <si>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</si>
  <si>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</si>
  <si>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</si>
  <si>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</si>
  <si>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</si>
  <si>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8(86195)41551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</si>
  <si>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</si>
  <si>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</si>
  <si>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</si>
  <si>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</si>
  <si>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</si>
  <si>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</si>
  <si>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</si>
  <si>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</si>
  <si>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</si>
  <si>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</si>
  <si>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</si>
  <si>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</si>
  <si>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</si>
  <si>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</si>
  <si>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электроэнергия</t>
  </si>
  <si>
    <t>гигаватт-час</t>
  </si>
  <si>
    <t>пар и горячая вода</t>
  </si>
  <si>
    <t>тыс.гигакалорий</t>
  </si>
  <si>
    <t xml:space="preserve"> далл</t>
  </si>
  <si>
    <t>Общий объем инвестиций крупных и средних организаций за счет всех источников финансирования за январь-сентябрь 2018 года</t>
  </si>
  <si>
    <t>за    январь -декабрь 2018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</si>
  <si>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1_декабря 2018 года</t>
    </r>
  </si>
  <si>
    <t>Среднемесячная заработная плата одного работника на крупных и средних предприятиях на 01 декабря 2018г</t>
  </si>
  <si>
    <t>Задолженность по заработной плате по состоянию                                                                                                         на 1 января 2019 года</t>
  </si>
  <si>
    <t>Численность безработных граждан, зарегистрированных в государственных учреждениях службы занятости по состоянию на  1 января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</si>
</sst>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175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169" fontId="4" fillId="0" borderId="11" xfId="0" applyNumberFormat="1" applyFont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64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64" fontId="4" fillId="34" borderId="11" xfId="0" applyNumberFormat="1" applyFont="1" applyFill="1" applyBorder="1" applyAlignment="1" applyProtection="1">
      <alignment horizontal="right" wrapText="1"/>
      <protection locked="0"/>
    </xf>
    <xf numFmtId="2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3" xfId="0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1">
      <pane ySplit="10" topLeftCell="A161" activePane="bottomLeft" state="frozen"/>
      <selection pane="topLeft" activeCell="A1" sqref="A1"/>
      <selection pane="bottomLeft" activeCell="M130" sqref="M130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12" t="s">
        <v>61</v>
      </c>
      <c r="B1" s="112"/>
      <c r="C1" s="112"/>
      <c r="D1" s="112"/>
      <c r="E1" s="112"/>
      <c r="F1" s="112"/>
    </row>
    <row r="2" spans="1:6" ht="8.25" customHeight="1">
      <c r="A2" s="48"/>
      <c r="B2" s="49"/>
      <c r="C2" s="49"/>
      <c r="D2" s="49"/>
      <c r="E2" s="113"/>
      <c r="F2" s="113"/>
    </row>
    <row r="3" spans="1:6" ht="12" customHeight="1">
      <c r="A3" s="114" t="s">
        <v>0</v>
      </c>
      <c r="B3" s="114"/>
      <c r="C3" s="114"/>
      <c r="D3" s="114"/>
      <c r="E3" s="114"/>
      <c r="F3" s="114"/>
    </row>
    <row r="4" spans="1:6" ht="14.25" customHeight="1">
      <c r="A4" s="109" t="s">
        <v>220</v>
      </c>
      <c r="B4" s="109"/>
      <c r="C4" s="109"/>
      <c r="D4" s="109"/>
      <c r="E4" s="109"/>
      <c r="F4" s="109"/>
    </row>
    <row r="5" spans="1:6" ht="10.5" customHeight="1">
      <c r="A5" s="108" t="s">
        <v>64</v>
      </c>
      <c r="B5" s="108"/>
      <c r="C5" s="108"/>
      <c r="D5" s="108"/>
      <c r="E5" s="108"/>
      <c r="F5" s="108"/>
    </row>
    <row r="6" spans="1:6" ht="14.25" customHeight="1">
      <c r="A6" s="109" t="s">
        <v>237</v>
      </c>
      <c r="B6" s="109"/>
      <c r="C6" s="109"/>
      <c r="D6" s="109"/>
      <c r="E6" s="109"/>
      <c r="F6" s="109"/>
    </row>
    <row r="7" spans="1:6" ht="10.5" customHeight="1">
      <c r="A7" s="110" t="s">
        <v>137</v>
      </c>
      <c r="B7" s="110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209</v>
      </c>
      <c r="E9" s="8" t="s">
        <v>130</v>
      </c>
      <c r="F9" s="8" t="s">
        <v>135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77</v>
      </c>
      <c r="C11" s="12"/>
      <c r="D11" s="20"/>
      <c r="E11" s="13"/>
      <c r="F11" s="13"/>
    </row>
    <row r="12" spans="1:6" ht="12.75">
      <c r="A12" s="10" t="s">
        <v>133</v>
      </c>
      <c r="B12" s="21" t="s">
        <v>68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219</v>
      </c>
    </row>
    <row r="14" spans="1:9" ht="51">
      <c r="A14" s="14" t="s">
        <v>134</v>
      </c>
      <c r="B14" s="13" t="s">
        <v>136</v>
      </c>
      <c r="C14" s="12" t="s">
        <v>218</v>
      </c>
      <c r="D14" s="20">
        <f>D16+D32</f>
        <v>3570.6</v>
      </c>
      <c r="E14" s="20">
        <f>E16+E32</f>
        <v>3641.2</v>
      </c>
      <c r="F14" s="70">
        <f>AVERAGE(D14/E14*100)</f>
        <v>98.06107876524223</v>
      </c>
      <c r="G14" s="1">
        <f>D14+D50+D90+D115+D119+D123+D125</f>
        <v>15475</v>
      </c>
      <c r="H14" s="1">
        <f>E14+E50+E90+E115+E119+E123+E125</f>
        <v>13275.099999999999</v>
      </c>
      <c r="I14" s="81">
        <f>G14/H14</f>
        <v>1.1657162657908415</v>
      </c>
    </row>
    <row r="15" spans="1:6" ht="12.75">
      <c r="A15" s="14" t="s">
        <v>131</v>
      </c>
      <c r="B15" s="13" t="s">
        <v>65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132</v>
      </c>
      <c r="B16" s="13" t="s">
        <v>66</v>
      </c>
      <c r="C16" s="12" t="s">
        <v>218</v>
      </c>
      <c r="D16" s="20">
        <v>3336.4</v>
      </c>
      <c r="E16" s="13">
        <v>3411.5</v>
      </c>
      <c r="F16" s="70">
        <f>AVERAGE(D16/E16*100)</f>
        <v>97.79862230690313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78</v>
      </c>
      <c r="C18" s="12" t="s">
        <v>7</v>
      </c>
      <c r="D18" s="18"/>
      <c r="E18" s="19"/>
      <c r="F18" s="22"/>
    </row>
    <row r="19" spans="1:6" ht="12.75">
      <c r="A19" s="14"/>
      <c r="B19" s="21" t="s">
        <v>109</v>
      </c>
      <c r="C19" s="12" t="s">
        <v>7</v>
      </c>
      <c r="D19" s="18"/>
      <c r="E19" s="19"/>
      <c r="F19" s="22"/>
    </row>
    <row r="20" spans="1:6" ht="12.75">
      <c r="A20" s="14"/>
      <c r="B20" s="21" t="s">
        <v>79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80</v>
      </c>
      <c r="C21" s="12" t="s">
        <v>7</v>
      </c>
      <c r="D21" s="18"/>
      <c r="E21" s="19"/>
      <c r="F21" s="22"/>
    </row>
    <row r="22" spans="1:6" ht="25.5">
      <c r="A22" s="14"/>
      <c r="B22" s="21" t="s">
        <v>81</v>
      </c>
      <c r="C22" s="12" t="s">
        <v>7</v>
      </c>
      <c r="D22" s="18"/>
      <c r="E22" s="19"/>
      <c r="F22" s="22"/>
    </row>
    <row r="23" spans="1:6" ht="12.75">
      <c r="A23" s="14"/>
      <c r="B23" s="21" t="s">
        <v>82</v>
      </c>
      <c r="C23" s="12" t="s">
        <v>7</v>
      </c>
      <c r="D23" s="18"/>
      <c r="E23" s="19"/>
      <c r="F23" s="22"/>
    </row>
    <row r="24" spans="1:6" ht="12.75">
      <c r="A24" s="14"/>
      <c r="B24" s="21" t="s">
        <v>83</v>
      </c>
      <c r="C24" s="12" t="s">
        <v>7</v>
      </c>
      <c r="D24" s="18"/>
      <c r="E24" s="19"/>
      <c r="F24" s="22"/>
    </row>
    <row r="25" spans="1:6" ht="12.75">
      <c r="A25" s="14"/>
      <c r="B25" s="21" t="s">
        <v>84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85</v>
      </c>
      <c r="C26" s="12" t="s">
        <v>7</v>
      </c>
      <c r="D26" s="18"/>
      <c r="E26" s="19"/>
      <c r="F26" s="22"/>
    </row>
    <row r="27" spans="1:6" ht="25.5">
      <c r="A27" s="14"/>
      <c r="B27" s="21" t="s">
        <v>110</v>
      </c>
      <c r="C27" s="12" t="s">
        <v>7</v>
      </c>
      <c r="D27" s="18"/>
      <c r="E27" s="19"/>
      <c r="F27" s="22"/>
    </row>
    <row r="28" spans="1:6" ht="12.75">
      <c r="A28" s="14"/>
      <c r="B28" s="21" t="s">
        <v>86</v>
      </c>
      <c r="C28" s="12" t="s">
        <v>7</v>
      </c>
      <c r="D28" s="18"/>
      <c r="E28" s="19"/>
      <c r="F28" s="22"/>
    </row>
    <row r="29" spans="1:6" ht="25.5">
      <c r="A29" s="14"/>
      <c r="B29" s="21" t="s">
        <v>87</v>
      </c>
      <c r="C29" s="12" t="s">
        <v>7</v>
      </c>
      <c r="D29" s="18"/>
      <c r="E29" s="19"/>
      <c r="F29" s="22"/>
    </row>
    <row r="30" spans="1:6" ht="12.75">
      <c r="A30" s="14"/>
      <c r="B30" s="21" t="s">
        <v>88</v>
      </c>
      <c r="C30" s="12" t="s">
        <v>7</v>
      </c>
      <c r="D30" s="18"/>
      <c r="E30" s="19"/>
      <c r="F30" s="22"/>
    </row>
    <row r="31" spans="1:6" ht="12.75">
      <c r="A31" s="14"/>
      <c r="B31" s="21" t="s">
        <v>89</v>
      </c>
      <c r="C31" s="12" t="s">
        <v>7</v>
      </c>
      <c r="D31" s="18"/>
      <c r="E31" s="19"/>
      <c r="F31" s="22"/>
    </row>
    <row r="32" spans="1:6" ht="12.75">
      <c r="A32" s="14" t="s">
        <v>138</v>
      </c>
      <c r="B32" s="13" t="s">
        <v>67</v>
      </c>
      <c r="C32" s="12" t="s">
        <v>218</v>
      </c>
      <c r="D32" s="20">
        <v>234.2</v>
      </c>
      <c r="E32" s="13">
        <v>229.7</v>
      </c>
      <c r="F32" s="70">
        <f>AVERAGE(D32/E32*100)</f>
        <v>101.95907705703091</v>
      </c>
    </row>
    <row r="33" spans="1:6" ht="12.75">
      <c r="A33" s="14" t="s">
        <v>139</v>
      </c>
      <c r="B33" s="13" t="s">
        <v>63</v>
      </c>
      <c r="C33" s="12" t="s">
        <v>117</v>
      </c>
      <c r="D33" s="18"/>
      <c r="E33" s="19"/>
      <c r="F33" s="22"/>
    </row>
    <row r="34" spans="1:6" ht="12.75">
      <c r="A34" s="14"/>
      <c r="B34" s="16" t="s">
        <v>210</v>
      </c>
      <c r="C34" s="12" t="s">
        <v>97</v>
      </c>
      <c r="D34" s="89">
        <v>90308.8</v>
      </c>
      <c r="E34" s="89">
        <v>99065.3</v>
      </c>
      <c r="F34" s="87">
        <f aca="true" t="shared" si="0" ref="F34:F44">AVERAGE(D34/E34*100)</f>
        <v>91.16088075239261</v>
      </c>
    </row>
    <row r="35" spans="1:6" ht="25.5" customHeight="1">
      <c r="A35" s="14"/>
      <c r="B35" s="16" t="s">
        <v>211</v>
      </c>
      <c r="C35" s="23" t="s">
        <v>222</v>
      </c>
      <c r="D35" s="89">
        <v>32.5</v>
      </c>
      <c r="E35" s="89">
        <v>39.7</v>
      </c>
      <c r="F35" s="87">
        <f t="shared" si="0"/>
        <v>81.86397984886649</v>
      </c>
    </row>
    <row r="36" spans="1:6" ht="12.75">
      <c r="A36" s="14"/>
      <c r="B36" s="16" t="s">
        <v>212</v>
      </c>
      <c r="C36" s="12" t="s">
        <v>213</v>
      </c>
      <c r="D36" s="89">
        <v>996.6</v>
      </c>
      <c r="E36" s="89">
        <v>1063.9</v>
      </c>
      <c r="F36" s="87">
        <f t="shared" si="0"/>
        <v>93.67421750164489</v>
      </c>
    </row>
    <row r="37" spans="1:6" ht="12.75">
      <c r="A37" s="14"/>
      <c r="B37" s="16" t="s">
        <v>214</v>
      </c>
      <c r="C37" s="12" t="s">
        <v>97</v>
      </c>
      <c r="D37" s="89">
        <v>2171.8</v>
      </c>
      <c r="E37" s="89">
        <v>2315.8</v>
      </c>
      <c r="F37" s="87">
        <f t="shared" si="0"/>
        <v>93.78184644615251</v>
      </c>
    </row>
    <row r="38" spans="1:7" ht="12.75">
      <c r="A38" s="14"/>
      <c r="B38" s="51" t="s">
        <v>225</v>
      </c>
      <c r="C38" s="23" t="s">
        <v>235</v>
      </c>
      <c r="D38" s="89">
        <v>182.1</v>
      </c>
      <c r="E38" s="89">
        <v>21834.1</v>
      </c>
      <c r="F38" s="87">
        <f t="shared" si="0"/>
        <v>0.8340165154506026</v>
      </c>
      <c r="G38" s="69"/>
    </row>
    <row r="39" spans="1:7" ht="12.75">
      <c r="A39" s="14"/>
      <c r="B39" s="51" t="s">
        <v>226</v>
      </c>
      <c r="C39" s="23" t="s">
        <v>97</v>
      </c>
      <c r="D39" s="89">
        <v>74.5</v>
      </c>
      <c r="E39" s="89">
        <v>119.5</v>
      </c>
      <c r="F39" s="87">
        <f t="shared" si="0"/>
        <v>62.34309623430963</v>
      </c>
      <c r="G39" s="69"/>
    </row>
    <row r="40" spans="1:7" ht="12.75">
      <c r="A40" s="14"/>
      <c r="B40" s="51" t="s">
        <v>227</v>
      </c>
      <c r="C40" s="23" t="s">
        <v>97</v>
      </c>
      <c r="D40" s="89">
        <v>14.11</v>
      </c>
      <c r="E40" s="89">
        <v>32.9</v>
      </c>
      <c r="F40" s="87">
        <f t="shared" si="0"/>
        <v>42.88753799392097</v>
      </c>
      <c r="G40" s="69"/>
    </row>
    <row r="41" spans="1:7" ht="22.5">
      <c r="A41" s="14"/>
      <c r="B41" s="51" t="s">
        <v>228</v>
      </c>
      <c r="C41" s="23" t="s">
        <v>229</v>
      </c>
      <c r="D41" s="89">
        <v>7.9</v>
      </c>
      <c r="E41" s="89">
        <v>6</v>
      </c>
      <c r="F41" s="87">
        <f t="shared" si="0"/>
        <v>131.66666666666666</v>
      </c>
      <c r="G41" s="69"/>
    </row>
    <row r="42" spans="1:7" ht="12.75">
      <c r="A42" s="14"/>
      <c r="B42" s="51" t="s">
        <v>230</v>
      </c>
      <c r="C42" s="23" t="s">
        <v>97</v>
      </c>
      <c r="D42" s="89">
        <v>98</v>
      </c>
      <c r="E42" s="89">
        <v>128.9</v>
      </c>
      <c r="F42" s="87">
        <f t="shared" si="0"/>
        <v>76.02792862684251</v>
      </c>
      <c r="G42" s="69"/>
    </row>
    <row r="43" spans="1:7" ht="12.75">
      <c r="A43" s="14"/>
      <c r="B43" s="51" t="s">
        <v>231</v>
      </c>
      <c r="C43" s="23" t="s">
        <v>232</v>
      </c>
      <c r="D43" s="89">
        <v>15.74</v>
      </c>
      <c r="E43" s="89">
        <v>19.745</v>
      </c>
      <c r="F43" s="87">
        <f t="shared" si="0"/>
        <v>79.71638389465687</v>
      </c>
      <c r="G43" s="69"/>
    </row>
    <row r="44" spans="1:7" ht="22.5">
      <c r="A44" s="14"/>
      <c r="B44" s="51" t="s">
        <v>233</v>
      </c>
      <c r="C44" s="23" t="s">
        <v>234</v>
      </c>
      <c r="D44" s="89">
        <v>200.402</v>
      </c>
      <c r="E44" s="89">
        <v>228.697</v>
      </c>
      <c r="F44" s="87">
        <f t="shared" si="0"/>
        <v>87.62773451335171</v>
      </c>
      <c r="G44" s="69"/>
    </row>
    <row r="45" spans="1:6" ht="12.75">
      <c r="A45" s="14"/>
      <c r="B45" s="16"/>
      <c r="C45" s="23"/>
      <c r="D45" s="18"/>
      <c r="E45" s="19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140</v>
      </c>
      <c r="B47" s="21" t="s">
        <v>69</v>
      </c>
      <c r="C47" s="23" t="s">
        <v>47</v>
      </c>
      <c r="D47" s="67">
        <v>13</v>
      </c>
      <c r="E47" s="68">
        <v>12</v>
      </c>
      <c r="F47" s="70">
        <f aca="true" t="shared" si="1" ref="F47:F59">AVERAGE(D47/E47*100)</f>
        <v>108.33333333333333</v>
      </c>
      <c r="G47" s="69"/>
      <c r="H47" s="69"/>
    </row>
    <row r="48" spans="1:7" ht="12.75" customHeight="1">
      <c r="A48" s="14" t="s">
        <v>141</v>
      </c>
      <c r="B48" s="21" t="s">
        <v>70</v>
      </c>
      <c r="C48" s="23" t="s">
        <v>47</v>
      </c>
      <c r="D48" s="67">
        <v>542</v>
      </c>
      <c r="E48" s="68">
        <v>519</v>
      </c>
      <c r="F48" s="70">
        <f t="shared" si="1"/>
        <v>104.43159922928709</v>
      </c>
      <c r="G48" s="69"/>
    </row>
    <row r="49" spans="1:7" ht="12.75" customHeight="1">
      <c r="A49" s="14" t="s">
        <v>142</v>
      </c>
      <c r="B49" s="21" t="s">
        <v>95</v>
      </c>
      <c r="C49" s="23" t="s">
        <v>47</v>
      </c>
      <c r="D49" s="67">
        <v>20887</v>
      </c>
      <c r="E49" s="68">
        <v>20150</v>
      </c>
      <c r="F49" s="70">
        <f t="shared" si="1"/>
        <v>103.6575682382134</v>
      </c>
      <c r="G49" s="69"/>
    </row>
    <row r="50" spans="1:7" ht="51">
      <c r="A50" s="14" t="s">
        <v>143</v>
      </c>
      <c r="B50" s="13" t="s">
        <v>144</v>
      </c>
      <c r="C50" s="12" t="s">
        <v>218</v>
      </c>
      <c r="D50" s="94">
        <v>8544.4</v>
      </c>
      <c r="E50" s="95">
        <v>6366.9</v>
      </c>
      <c r="F50" s="70">
        <f t="shared" si="1"/>
        <v>134.20031726585938</v>
      </c>
      <c r="G50" s="69"/>
    </row>
    <row r="51" spans="1:7" ht="12.75" customHeight="1">
      <c r="A51" s="14" t="s">
        <v>145</v>
      </c>
      <c r="B51" s="13" t="s">
        <v>121</v>
      </c>
      <c r="C51" s="12" t="s">
        <v>15</v>
      </c>
      <c r="D51" s="89">
        <v>128.155</v>
      </c>
      <c r="E51" s="86">
        <v>123.119</v>
      </c>
      <c r="F51" s="70">
        <f t="shared" si="1"/>
        <v>104.09035161104299</v>
      </c>
      <c r="G51" s="69"/>
    </row>
    <row r="52" spans="1:7" ht="12.75">
      <c r="A52" s="14"/>
      <c r="B52" s="53" t="s">
        <v>16</v>
      </c>
      <c r="C52" s="12"/>
      <c r="D52" s="94"/>
      <c r="E52" s="95"/>
      <c r="F52" s="70"/>
      <c r="G52" s="69"/>
    </row>
    <row r="53" spans="1:7" ht="12.75">
      <c r="A53" s="14"/>
      <c r="B53" s="16" t="s">
        <v>93</v>
      </c>
      <c r="C53" s="12" t="s">
        <v>15</v>
      </c>
      <c r="D53" s="96">
        <v>93.13</v>
      </c>
      <c r="E53" s="97">
        <v>93.04</v>
      </c>
      <c r="F53" s="70">
        <f t="shared" si="1"/>
        <v>100.09673258813412</v>
      </c>
      <c r="G53" s="69"/>
    </row>
    <row r="54" spans="1:7" ht="12.75">
      <c r="A54" s="14"/>
      <c r="B54" s="16" t="s">
        <v>25</v>
      </c>
      <c r="C54" s="12" t="s">
        <v>15</v>
      </c>
      <c r="D54" s="89">
        <v>10.963</v>
      </c>
      <c r="E54" s="86">
        <v>12.244</v>
      </c>
      <c r="F54" s="70">
        <f t="shared" si="1"/>
        <v>89.53773276706957</v>
      </c>
      <c r="G54" s="69"/>
    </row>
    <row r="55" spans="1:7" ht="12.75">
      <c r="A55" s="14"/>
      <c r="B55" s="16" t="s">
        <v>26</v>
      </c>
      <c r="C55" s="12" t="s">
        <v>15</v>
      </c>
      <c r="D55" s="89">
        <v>15.18</v>
      </c>
      <c r="E55" s="86">
        <v>12.02</v>
      </c>
      <c r="F55" s="70">
        <f t="shared" si="1"/>
        <v>126.28951747088186</v>
      </c>
      <c r="G55" s="69"/>
    </row>
    <row r="56" spans="1:7" ht="12.75">
      <c r="A56" s="14"/>
      <c r="B56" s="16" t="s">
        <v>17</v>
      </c>
      <c r="C56" s="12" t="s">
        <v>15</v>
      </c>
      <c r="D56" s="89">
        <v>0.074</v>
      </c>
      <c r="E56" s="86">
        <v>0.065</v>
      </c>
      <c r="F56" s="70">
        <f t="shared" si="1"/>
        <v>113.84615384615384</v>
      </c>
      <c r="G56" s="69"/>
    </row>
    <row r="57" spans="1:7" ht="12.75">
      <c r="A57" s="14"/>
      <c r="B57" s="16" t="s">
        <v>122</v>
      </c>
      <c r="C57" s="12" t="s">
        <v>15</v>
      </c>
      <c r="D57" s="89"/>
      <c r="E57" s="86"/>
      <c r="F57" s="70" t="e">
        <f t="shared" si="1"/>
        <v>#DIV/0!</v>
      </c>
      <c r="G57" s="69"/>
    </row>
    <row r="58" spans="1:7" ht="12.75">
      <c r="A58" s="14"/>
      <c r="B58" s="16" t="s">
        <v>123</v>
      </c>
      <c r="C58" s="12" t="s">
        <v>15</v>
      </c>
      <c r="D58" s="89"/>
      <c r="E58" s="86"/>
      <c r="F58" s="70" t="e">
        <f t="shared" si="1"/>
        <v>#DIV/0!</v>
      </c>
      <c r="G58" s="69"/>
    </row>
    <row r="59" spans="1:7" ht="12.75">
      <c r="A59" s="14"/>
      <c r="B59" s="16" t="s">
        <v>94</v>
      </c>
      <c r="C59" s="12" t="s">
        <v>15</v>
      </c>
      <c r="D59" s="89">
        <v>8.808</v>
      </c>
      <c r="E59" s="86">
        <v>5.75</v>
      </c>
      <c r="F59" s="70">
        <f t="shared" si="1"/>
        <v>153.18260869565216</v>
      </c>
      <c r="G59" s="69"/>
    </row>
    <row r="60" spans="1:6" ht="25.5" customHeight="1">
      <c r="A60" s="14" t="s">
        <v>146</v>
      </c>
      <c r="B60" s="13" t="s">
        <v>124</v>
      </c>
      <c r="C60" s="23"/>
      <c r="D60" s="94"/>
      <c r="E60" s="95"/>
      <c r="F60" s="13"/>
    </row>
    <row r="61" spans="1:6" ht="12.75">
      <c r="A61" s="14"/>
      <c r="B61" s="16" t="s">
        <v>119</v>
      </c>
      <c r="C61" s="23" t="s">
        <v>221</v>
      </c>
      <c r="D61" s="89">
        <v>430.741</v>
      </c>
      <c r="E61" s="86">
        <v>404.17</v>
      </c>
      <c r="F61" s="70">
        <f aca="true" t="shared" si="2" ref="F61:F70">AVERAGE(D61/E61*100)</f>
        <v>106.57421382091694</v>
      </c>
    </row>
    <row r="62" spans="1:6" ht="12.75">
      <c r="A62" s="14"/>
      <c r="B62" s="16" t="s">
        <v>120</v>
      </c>
      <c r="C62" s="23" t="s">
        <v>221</v>
      </c>
      <c r="D62" s="89">
        <v>524.06</v>
      </c>
      <c r="E62" s="86">
        <v>530.72</v>
      </c>
      <c r="F62" s="70">
        <f t="shared" si="2"/>
        <v>98.74510099487487</v>
      </c>
    </row>
    <row r="63" spans="1:6" ht="12.75">
      <c r="A63" s="14"/>
      <c r="B63" s="24" t="s">
        <v>129</v>
      </c>
      <c r="C63" s="23" t="s">
        <v>221</v>
      </c>
      <c r="D63" s="89">
        <v>46.33</v>
      </c>
      <c r="E63" s="86">
        <v>44.88</v>
      </c>
      <c r="F63" s="70">
        <f t="shared" si="2"/>
        <v>103.23083778966131</v>
      </c>
    </row>
    <row r="64" spans="1:6" ht="12.75">
      <c r="A64" s="14"/>
      <c r="B64" s="16" t="s">
        <v>17</v>
      </c>
      <c r="C64" s="23" t="s">
        <v>221</v>
      </c>
      <c r="D64" s="89">
        <v>14</v>
      </c>
      <c r="E64" s="86">
        <v>13.87</v>
      </c>
      <c r="F64" s="70">
        <f t="shared" si="2"/>
        <v>100.93727469358329</v>
      </c>
    </row>
    <row r="65" spans="1:6" ht="12.75">
      <c r="A65" s="14"/>
      <c r="B65" s="16" t="s">
        <v>18</v>
      </c>
      <c r="C65" s="23" t="s">
        <v>221</v>
      </c>
      <c r="D65" s="89">
        <v>16</v>
      </c>
      <c r="E65" s="86">
        <v>15.3</v>
      </c>
      <c r="F65" s="70">
        <f t="shared" si="2"/>
        <v>104.57516339869282</v>
      </c>
    </row>
    <row r="66" spans="1:6" ht="12.75">
      <c r="A66" s="14"/>
      <c r="B66" s="16" t="s">
        <v>19</v>
      </c>
      <c r="C66" s="23" t="s">
        <v>221</v>
      </c>
      <c r="D66" s="89">
        <v>3.7</v>
      </c>
      <c r="E66" s="86">
        <v>3.3</v>
      </c>
      <c r="F66" s="70">
        <f t="shared" si="2"/>
        <v>112.12121212121214</v>
      </c>
    </row>
    <row r="67" spans="1:6" ht="12.75">
      <c r="A67" s="14"/>
      <c r="B67" s="16" t="s">
        <v>20</v>
      </c>
      <c r="C67" s="23" t="s">
        <v>221</v>
      </c>
      <c r="D67" s="89">
        <v>0.7</v>
      </c>
      <c r="E67" s="86">
        <v>0.65</v>
      </c>
      <c r="F67" s="70">
        <f t="shared" si="2"/>
        <v>107.6923076923077</v>
      </c>
    </row>
    <row r="68" spans="1:6" ht="12.75">
      <c r="A68" s="14"/>
      <c r="B68" s="16" t="s">
        <v>125</v>
      </c>
      <c r="C68" s="23" t="s">
        <v>97</v>
      </c>
      <c r="D68" s="89">
        <v>11624.7</v>
      </c>
      <c r="E68" s="86">
        <v>13596</v>
      </c>
      <c r="F68" s="72">
        <f t="shared" si="2"/>
        <v>85.5008826125331</v>
      </c>
    </row>
    <row r="69" spans="1:6" ht="12.75">
      <c r="A69" s="14"/>
      <c r="B69" s="16" t="s">
        <v>21</v>
      </c>
      <c r="C69" s="23" t="s">
        <v>97</v>
      </c>
      <c r="D69" s="89">
        <v>64992.2</v>
      </c>
      <c r="E69" s="86">
        <v>62493</v>
      </c>
      <c r="F69" s="72">
        <f t="shared" si="2"/>
        <v>103.99916790680557</v>
      </c>
    </row>
    <row r="70" spans="1:6" ht="12" customHeight="1">
      <c r="A70" s="14"/>
      <c r="B70" s="16" t="s">
        <v>22</v>
      </c>
      <c r="C70" s="23" t="s">
        <v>98</v>
      </c>
      <c r="D70" s="89">
        <v>26620</v>
      </c>
      <c r="E70" s="86">
        <v>24220</v>
      </c>
      <c r="F70" s="70">
        <f t="shared" si="2"/>
        <v>109.90916597853013</v>
      </c>
    </row>
    <row r="71" spans="1:6" ht="25.5">
      <c r="A71" s="14" t="s">
        <v>147</v>
      </c>
      <c r="B71" s="13" t="s">
        <v>126</v>
      </c>
      <c r="C71" s="23"/>
      <c r="D71" s="94"/>
      <c r="E71" s="95"/>
      <c r="F71" s="13"/>
    </row>
    <row r="72" spans="1:6" ht="12.75">
      <c r="A72" s="14"/>
      <c r="B72" s="16" t="s">
        <v>23</v>
      </c>
      <c r="C72" s="23" t="s">
        <v>24</v>
      </c>
      <c r="D72" s="89">
        <v>71.7</v>
      </c>
      <c r="E72" s="86">
        <v>64.8</v>
      </c>
      <c r="F72" s="70">
        <f>AVERAGE(D72/E72*100)</f>
        <v>110.64814814814817</v>
      </c>
    </row>
    <row r="73" spans="1:6" ht="12.75">
      <c r="A73" s="14"/>
      <c r="B73" s="16" t="s">
        <v>25</v>
      </c>
      <c r="C73" s="23" t="s">
        <v>24</v>
      </c>
      <c r="D73" s="89">
        <v>479.3</v>
      </c>
      <c r="E73" s="86">
        <v>544.2</v>
      </c>
      <c r="F73" s="70">
        <f>AVERAGE(D73/E73*100)</f>
        <v>88.0742374127159</v>
      </c>
    </row>
    <row r="74" spans="1:6" ht="12.75">
      <c r="A74" s="14"/>
      <c r="B74" s="16" t="s">
        <v>26</v>
      </c>
      <c r="C74" s="23" t="s">
        <v>24</v>
      </c>
      <c r="D74" s="89">
        <v>30.5</v>
      </c>
      <c r="E74" s="86">
        <v>31.1</v>
      </c>
      <c r="F74" s="70">
        <f>AVERAGE(D74/E74*100)</f>
        <v>98.07073954983923</v>
      </c>
    </row>
    <row r="75" spans="1:6" ht="12.75">
      <c r="A75" s="14"/>
      <c r="B75" s="16" t="s">
        <v>17</v>
      </c>
      <c r="C75" s="23" t="s">
        <v>24</v>
      </c>
      <c r="D75" s="89"/>
      <c r="E75" s="86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9"/>
      <c r="E76" s="86"/>
      <c r="F76" s="70" t="e">
        <f>AVERAGE(D76/E76*100)</f>
        <v>#DIV/0!</v>
      </c>
    </row>
    <row r="77" spans="1:6" ht="25.5">
      <c r="A77" s="14" t="s">
        <v>148</v>
      </c>
      <c r="B77" s="13" t="s">
        <v>127</v>
      </c>
      <c r="C77" s="23"/>
      <c r="D77" s="94"/>
      <c r="E77" s="95"/>
      <c r="F77" s="13"/>
    </row>
    <row r="78" spans="1:6" ht="12.75">
      <c r="A78" s="14"/>
      <c r="B78" s="16" t="s">
        <v>27</v>
      </c>
      <c r="C78" s="23" t="s">
        <v>28</v>
      </c>
      <c r="D78" s="89">
        <v>7236</v>
      </c>
      <c r="E78" s="86">
        <v>7025</v>
      </c>
      <c r="F78" s="70">
        <f>AVERAGE(D78/E78*100)</f>
        <v>103.0035587188612</v>
      </c>
    </row>
    <row r="79" spans="1:6" ht="12.75">
      <c r="A79" s="14"/>
      <c r="B79" s="16" t="s">
        <v>29</v>
      </c>
      <c r="C79" s="23" t="s">
        <v>30</v>
      </c>
      <c r="D79" s="89">
        <v>220</v>
      </c>
      <c r="E79" s="86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9">
        <v>675</v>
      </c>
      <c r="E80" s="86">
        <v>680</v>
      </c>
      <c r="F80" s="70">
        <f>AVERAGE(D80/E80*100)</f>
        <v>99.26470588235294</v>
      </c>
    </row>
    <row r="81" spans="1:6" ht="25.5">
      <c r="A81" s="14"/>
      <c r="B81" s="16" t="s">
        <v>33</v>
      </c>
      <c r="C81" s="25" t="s">
        <v>32</v>
      </c>
      <c r="D81" s="89">
        <v>349</v>
      </c>
      <c r="E81" s="86">
        <v>459</v>
      </c>
      <c r="F81" s="70">
        <f>AVERAGE(D81/E81*100)</f>
        <v>76.03485838779956</v>
      </c>
    </row>
    <row r="82" spans="1:6" ht="25.5">
      <c r="A82" s="14" t="s">
        <v>149</v>
      </c>
      <c r="B82" s="13" t="s">
        <v>128</v>
      </c>
      <c r="C82" s="23"/>
      <c r="D82" s="94"/>
      <c r="E82" s="95"/>
      <c r="F82" s="13"/>
    </row>
    <row r="83" spans="1:6" ht="12.75" customHeight="1">
      <c r="A83" s="14"/>
      <c r="B83" s="16" t="s">
        <v>34</v>
      </c>
      <c r="C83" s="23" t="s">
        <v>99</v>
      </c>
      <c r="D83" s="89">
        <v>23812</v>
      </c>
      <c r="E83" s="86">
        <v>25386</v>
      </c>
      <c r="F83" s="72">
        <f>AVERAGE(D83/E83*100)</f>
        <v>93.7997321358229</v>
      </c>
    </row>
    <row r="84" spans="1:6" ht="13.5" customHeight="1">
      <c r="A84" s="14"/>
      <c r="B84" s="16" t="s">
        <v>35</v>
      </c>
      <c r="C84" s="23" t="s">
        <v>99</v>
      </c>
      <c r="D84" s="89">
        <v>2696</v>
      </c>
      <c r="E84" s="86">
        <v>4078</v>
      </c>
      <c r="F84" s="72">
        <f>AVERAGE(D84/E84*100)</f>
        <v>66.11083864639528</v>
      </c>
    </row>
    <row r="85" spans="1:6" ht="12" customHeight="1">
      <c r="A85" s="14"/>
      <c r="B85" s="16" t="s">
        <v>36</v>
      </c>
      <c r="C85" s="23" t="s">
        <v>99</v>
      </c>
      <c r="D85" s="89">
        <v>1618</v>
      </c>
      <c r="E85" s="86">
        <v>1585</v>
      </c>
      <c r="F85" s="70">
        <f>AVERAGE(D85/E85*100)</f>
        <v>102.08201892744479</v>
      </c>
    </row>
    <row r="86" spans="1:6" ht="12" customHeight="1">
      <c r="A86" s="14"/>
      <c r="B86" s="16" t="s">
        <v>37</v>
      </c>
      <c r="C86" s="23" t="s">
        <v>217</v>
      </c>
      <c r="D86" s="98">
        <v>620.9</v>
      </c>
      <c r="E86" s="99">
        <v>515.7</v>
      </c>
      <c r="F86" s="70">
        <f>AVERAGE(D86/E86*100)</f>
        <v>120.39945704867169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150</v>
      </c>
      <c r="B88" s="21" t="s">
        <v>71</v>
      </c>
      <c r="C88" s="23" t="s">
        <v>47</v>
      </c>
      <c r="D88" s="20">
        <v>1</v>
      </c>
      <c r="E88" s="13">
        <v>1</v>
      </c>
      <c r="F88" s="70">
        <f aca="true" t="shared" si="3" ref="F88:F93">AVERAGE(D88/E88*100)</f>
        <v>100</v>
      </c>
    </row>
    <row r="89" spans="1:6" ht="12.75">
      <c r="A89" s="14"/>
      <c r="B89" s="54" t="s">
        <v>155</v>
      </c>
      <c r="C89" s="23" t="s">
        <v>47</v>
      </c>
      <c r="D89" s="20">
        <v>1</v>
      </c>
      <c r="E89" s="13">
        <v>1</v>
      </c>
      <c r="F89" s="70">
        <f t="shared" si="3"/>
        <v>100</v>
      </c>
    </row>
    <row r="90" spans="1:6" ht="38.25">
      <c r="A90" s="14" t="s">
        <v>151</v>
      </c>
      <c r="B90" s="13" t="s">
        <v>156</v>
      </c>
      <c r="C90" s="23" t="s">
        <v>218</v>
      </c>
      <c r="D90" s="20">
        <v>26.7</v>
      </c>
      <c r="E90" s="19">
        <v>29.9</v>
      </c>
      <c r="F90" s="70">
        <f t="shared" si="3"/>
        <v>89.29765886287626</v>
      </c>
    </row>
    <row r="91" spans="1:6" ht="25.5">
      <c r="A91" s="14"/>
      <c r="B91" s="16" t="s">
        <v>14</v>
      </c>
      <c r="C91" s="25" t="s">
        <v>5</v>
      </c>
      <c r="D91" s="78"/>
      <c r="E91" s="19"/>
      <c r="F91" s="70" t="e">
        <f t="shared" si="3"/>
        <v>#DIV/0!</v>
      </c>
    </row>
    <row r="92" spans="1:6" ht="13.5" customHeight="1">
      <c r="A92" s="14" t="s">
        <v>152</v>
      </c>
      <c r="B92" s="13" t="s">
        <v>100</v>
      </c>
      <c r="C92" s="23" t="s">
        <v>9</v>
      </c>
      <c r="D92" s="83">
        <v>24.782</v>
      </c>
      <c r="E92" s="79">
        <v>20.214</v>
      </c>
      <c r="F92" s="70">
        <f t="shared" si="3"/>
        <v>122.59819926783418</v>
      </c>
    </row>
    <row r="93" spans="1:6" ht="12.75">
      <c r="A93" s="14"/>
      <c r="B93" s="54" t="s">
        <v>40</v>
      </c>
      <c r="C93" s="23" t="s">
        <v>9</v>
      </c>
      <c r="D93" s="84">
        <v>22.871</v>
      </c>
      <c r="E93" s="85">
        <v>20.204</v>
      </c>
      <c r="F93" s="70">
        <f t="shared" si="3"/>
        <v>113.20035636507622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153</v>
      </c>
      <c r="B95" s="55" t="s">
        <v>158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159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160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161</v>
      </c>
      <c r="C103" s="23" t="s">
        <v>47</v>
      </c>
      <c r="D103" s="20"/>
      <c r="E103" s="13"/>
      <c r="F103" s="13"/>
    </row>
    <row r="104" spans="1:6" ht="25.5" customHeight="1">
      <c r="A104" s="14" t="s">
        <v>154</v>
      </c>
      <c r="B104" s="13" t="s">
        <v>90</v>
      </c>
      <c r="C104" s="23" t="s">
        <v>12</v>
      </c>
      <c r="D104" s="18">
        <v>3412.1</v>
      </c>
      <c r="E104" s="19">
        <v>3041</v>
      </c>
      <c r="F104" s="70">
        <f aca="true" t="shared" si="4" ref="F104:F115">AVERAGE(D104/E104*100)</f>
        <v>112.2032226241368</v>
      </c>
    </row>
    <row r="105" spans="1:6" ht="12.75">
      <c r="A105" s="14"/>
      <c r="B105" s="54" t="s">
        <v>42</v>
      </c>
      <c r="C105" s="25" t="s">
        <v>12</v>
      </c>
      <c r="D105" s="18">
        <v>3412.1</v>
      </c>
      <c r="E105" s="19">
        <v>3041</v>
      </c>
      <c r="F105" s="70">
        <f t="shared" si="4"/>
        <v>112.2032226241368</v>
      </c>
    </row>
    <row r="106" spans="1:6" ht="12.75">
      <c r="A106" s="14" t="s">
        <v>157</v>
      </c>
      <c r="B106" s="13" t="s">
        <v>72</v>
      </c>
      <c r="C106" s="25" t="s">
        <v>223</v>
      </c>
      <c r="D106" s="20">
        <v>46.2</v>
      </c>
      <c r="E106" s="13">
        <v>46.9</v>
      </c>
      <c r="F106" s="70">
        <f t="shared" si="4"/>
        <v>98.50746268656717</v>
      </c>
    </row>
    <row r="107" spans="1:6" ht="12.75">
      <c r="A107" s="14"/>
      <c r="B107" s="54" t="s">
        <v>43</v>
      </c>
      <c r="C107" s="25" t="s">
        <v>223</v>
      </c>
      <c r="D107" s="20">
        <v>46.2</v>
      </c>
      <c r="E107" s="13">
        <v>46.9</v>
      </c>
      <c r="F107" s="70">
        <f t="shared" si="4"/>
        <v>98.50746268656717</v>
      </c>
    </row>
    <row r="108" spans="1:6" ht="12.75" customHeight="1">
      <c r="A108" s="14" t="s">
        <v>162</v>
      </c>
      <c r="B108" s="13" t="s">
        <v>91</v>
      </c>
      <c r="C108" s="23" t="s">
        <v>4</v>
      </c>
      <c r="D108" s="18">
        <v>633</v>
      </c>
      <c r="E108" s="18">
        <v>649.9</v>
      </c>
      <c r="F108" s="70">
        <f t="shared" si="4"/>
        <v>97.39959993845207</v>
      </c>
    </row>
    <row r="109" spans="1:6" ht="12.75">
      <c r="A109" s="14"/>
      <c r="B109" s="54" t="s">
        <v>73</v>
      </c>
      <c r="C109" s="25" t="s">
        <v>4</v>
      </c>
      <c r="D109" s="18">
        <v>633</v>
      </c>
      <c r="E109" s="18">
        <v>649.9</v>
      </c>
      <c r="F109" s="70">
        <f t="shared" si="4"/>
        <v>97.39959993845207</v>
      </c>
    </row>
    <row r="110" spans="1:6" ht="12.75">
      <c r="A110" s="14" t="s">
        <v>163</v>
      </c>
      <c r="B110" s="50" t="s">
        <v>44</v>
      </c>
      <c r="C110" s="25" t="s">
        <v>224</v>
      </c>
      <c r="D110" s="20">
        <v>6.5</v>
      </c>
      <c r="E110" s="20">
        <v>6.6</v>
      </c>
      <c r="F110" s="70">
        <f t="shared" si="4"/>
        <v>98.48484848484848</v>
      </c>
    </row>
    <row r="111" spans="1:6" ht="12.75">
      <c r="A111" s="14"/>
      <c r="B111" s="54" t="s">
        <v>74</v>
      </c>
      <c r="C111" s="25" t="s">
        <v>224</v>
      </c>
      <c r="D111" s="18">
        <v>6.5</v>
      </c>
      <c r="E111" s="18">
        <v>6.6</v>
      </c>
      <c r="F111" s="70">
        <f t="shared" si="4"/>
        <v>98.48484848484848</v>
      </c>
    </row>
    <row r="112" spans="1:6" ht="37.5" customHeight="1">
      <c r="A112" s="14" t="s">
        <v>164</v>
      </c>
      <c r="B112" s="13" t="s">
        <v>169</v>
      </c>
      <c r="C112" s="23" t="s">
        <v>7</v>
      </c>
      <c r="D112" s="18">
        <v>0</v>
      </c>
      <c r="E112" s="19">
        <v>0</v>
      </c>
      <c r="F112" s="70" t="e">
        <f t="shared" si="4"/>
        <v>#DIV/0!</v>
      </c>
    </row>
    <row r="113" spans="1:6" ht="12.75">
      <c r="A113" s="14" t="s">
        <v>165</v>
      </c>
      <c r="B113" s="13" t="s">
        <v>108</v>
      </c>
      <c r="C113" s="23" t="s">
        <v>47</v>
      </c>
      <c r="D113" s="18">
        <v>1</v>
      </c>
      <c r="E113" s="19">
        <v>1</v>
      </c>
      <c r="F113" s="70">
        <f t="shared" si="4"/>
        <v>100</v>
      </c>
    </row>
    <row r="114" spans="1:6" ht="12.75">
      <c r="A114" s="14"/>
      <c r="B114" s="54" t="s">
        <v>155</v>
      </c>
      <c r="C114" s="23" t="s">
        <v>47</v>
      </c>
      <c r="D114" s="20">
        <v>1</v>
      </c>
      <c r="E114" s="13">
        <v>1</v>
      </c>
      <c r="F114" s="70">
        <f t="shared" si="4"/>
        <v>100</v>
      </c>
    </row>
    <row r="115" spans="1:6" ht="36.75" customHeight="1">
      <c r="A115" s="14" t="s">
        <v>166</v>
      </c>
      <c r="B115" s="13" t="s">
        <v>170</v>
      </c>
      <c r="C115" s="23" t="s">
        <v>218</v>
      </c>
      <c r="D115" s="89">
        <v>0</v>
      </c>
      <c r="E115" s="86">
        <v>0</v>
      </c>
      <c r="F115" s="87" t="e">
        <f t="shared" si="4"/>
        <v>#DIV/0!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167</v>
      </c>
      <c r="B117" s="21" t="s">
        <v>76</v>
      </c>
      <c r="C117" s="12" t="s">
        <v>47</v>
      </c>
      <c r="D117" s="18"/>
      <c r="E117" s="19"/>
      <c r="F117" s="70" t="e">
        <f aca="true" t="shared" si="5" ref="F117:F125">AVERAGE(D117/E117*100)</f>
        <v>#DIV/0!</v>
      </c>
    </row>
    <row r="118" spans="1:6" ht="12.75">
      <c r="A118" s="14"/>
      <c r="B118" s="54" t="s">
        <v>155</v>
      </c>
      <c r="C118" s="12" t="s">
        <v>47</v>
      </c>
      <c r="D118" s="18"/>
      <c r="E118" s="19"/>
      <c r="F118" s="70" t="e">
        <f t="shared" si="5"/>
        <v>#DIV/0!</v>
      </c>
    </row>
    <row r="119" spans="1:6" ht="25.5">
      <c r="A119" s="14" t="s">
        <v>168</v>
      </c>
      <c r="B119" s="13" t="s">
        <v>101</v>
      </c>
      <c r="C119" s="15" t="s">
        <v>218</v>
      </c>
      <c r="D119" s="18">
        <v>2486.9</v>
      </c>
      <c r="E119" s="19">
        <v>2388.9</v>
      </c>
      <c r="F119" s="70">
        <f t="shared" si="5"/>
        <v>104.1023065009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5"/>
        <v>#DIV/0!</v>
      </c>
    </row>
    <row r="121" spans="1:6" ht="12.75" customHeight="1">
      <c r="A121" s="14" t="s">
        <v>171</v>
      </c>
      <c r="B121" s="21" t="s">
        <v>75</v>
      </c>
      <c r="C121" s="12" t="s">
        <v>47</v>
      </c>
      <c r="D121" s="18"/>
      <c r="E121" s="19"/>
      <c r="F121" s="70" t="e">
        <f t="shared" si="5"/>
        <v>#DIV/0!</v>
      </c>
    </row>
    <row r="122" spans="1:6" ht="12.75">
      <c r="A122" s="14"/>
      <c r="B122" s="54" t="s">
        <v>155</v>
      </c>
      <c r="C122" s="12" t="s">
        <v>47</v>
      </c>
      <c r="D122" s="18"/>
      <c r="E122" s="19"/>
      <c r="F122" s="70" t="e">
        <f t="shared" si="5"/>
        <v>#DIV/0!</v>
      </c>
    </row>
    <row r="123" spans="1:6" ht="25.5">
      <c r="A123" s="14" t="s">
        <v>172</v>
      </c>
      <c r="B123" s="13" t="s">
        <v>102</v>
      </c>
      <c r="C123" s="12" t="s">
        <v>218</v>
      </c>
      <c r="D123" s="18">
        <v>11.5</v>
      </c>
      <c r="E123" s="19">
        <v>34.5</v>
      </c>
      <c r="F123" s="70">
        <f t="shared" si="5"/>
        <v>33.33333333333333</v>
      </c>
    </row>
    <row r="124" spans="1:6" ht="25.5">
      <c r="A124" s="14"/>
      <c r="B124" s="16" t="s">
        <v>11</v>
      </c>
      <c r="C124" s="15" t="s">
        <v>5</v>
      </c>
      <c r="D124" s="18"/>
      <c r="E124" s="74"/>
      <c r="F124" s="70" t="e">
        <f t="shared" si="5"/>
        <v>#DIV/0!</v>
      </c>
    </row>
    <row r="125" spans="1:6" ht="25.5">
      <c r="A125" s="14" t="s">
        <v>173</v>
      </c>
      <c r="B125" s="13" t="s">
        <v>103</v>
      </c>
      <c r="C125" s="12" t="s">
        <v>218</v>
      </c>
      <c r="D125" s="73">
        <v>834.9</v>
      </c>
      <c r="E125" s="73">
        <v>813.7</v>
      </c>
      <c r="F125" s="71">
        <f t="shared" si="5"/>
        <v>102.60538281922082</v>
      </c>
    </row>
    <row r="126" spans="1:6" ht="25.5">
      <c r="A126" s="14"/>
      <c r="B126" s="16" t="s">
        <v>11</v>
      </c>
      <c r="C126" s="15" t="s">
        <v>5</v>
      </c>
      <c r="D126" s="18"/>
      <c r="E126" s="75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174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175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176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177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178</v>
      </c>
      <c r="B132" s="21" t="s">
        <v>183</v>
      </c>
      <c r="C132" s="25" t="s">
        <v>218</v>
      </c>
      <c r="D132" s="89">
        <v>0.2</v>
      </c>
      <c r="E132" s="86">
        <v>0.436</v>
      </c>
      <c r="F132" s="71">
        <f>AVERAGE(D132/E132*100)</f>
        <v>45.87155963302752</v>
      </c>
      <c r="G132" s="88"/>
    </row>
    <row r="133" spans="1:7" ht="12.75">
      <c r="A133" s="56"/>
      <c r="B133" s="52" t="s">
        <v>16</v>
      </c>
      <c r="C133" s="25"/>
      <c r="D133" s="89">
        <v>0</v>
      </c>
      <c r="E133" s="86"/>
      <c r="F133" s="86"/>
      <c r="G133" s="88"/>
    </row>
    <row r="134" spans="1:7" ht="12.75">
      <c r="A134" s="56"/>
      <c r="B134" s="54" t="s">
        <v>184</v>
      </c>
      <c r="C134" s="25" t="s">
        <v>218</v>
      </c>
      <c r="D134" s="89"/>
      <c r="E134" s="86">
        <v>0</v>
      </c>
      <c r="F134" s="87"/>
      <c r="G134" s="88"/>
    </row>
    <row r="135" spans="1:6" ht="12.75">
      <c r="A135" s="56"/>
      <c r="B135" s="54" t="s">
        <v>185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186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187</v>
      </c>
      <c r="C137" s="25" t="s">
        <v>7</v>
      </c>
      <c r="D137" s="18"/>
      <c r="E137" s="19"/>
      <c r="F137" s="19"/>
    </row>
    <row r="138" spans="1:6" ht="12.75">
      <c r="A138" s="56" t="s">
        <v>179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182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38.25">
      <c r="A141" s="14" t="s">
        <v>180</v>
      </c>
      <c r="B141" s="21" t="s">
        <v>236</v>
      </c>
      <c r="C141" s="23" t="s">
        <v>218</v>
      </c>
      <c r="D141" s="64">
        <v>782.8</v>
      </c>
      <c r="E141" s="65">
        <v>866.9</v>
      </c>
      <c r="F141" s="72">
        <f>AVERAGE(D141/E141*100)</f>
        <v>90.29876571692238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191</v>
      </c>
      <c r="C143" s="25"/>
      <c r="D143" s="64"/>
      <c r="E143" s="65"/>
      <c r="F143" s="66"/>
    </row>
    <row r="144" spans="1:6" ht="12.75">
      <c r="A144" s="14"/>
      <c r="B144" s="62" t="s">
        <v>192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193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194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195</v>
      </c>
      <c r="C147" s="23" t="s">
        <v>7</v>
      </c>
      <c r="D147" s="64"/>
      <c r="E147" s="65"/>
      <c r="F147" s="72" t="e">
        <f>AVERAGE(D147/E147*100)</f>
        <v>#DIV/0!</v>
      </c>
    </row>
    <row r="148" spans="1:6" ht="12.75">
      <c r="A148" s="14"/>
      <c r="B148" s="54" t="s">
        <v>196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197</v>
      </c>
      <c r="C149" s="23" t="s">
        <v>7</v>
      </c>
      <c r="D149" s="64"/>
      <c r="E149" s="65"/>
      <c r="F149" s="72" t="e">
        <f>AVERAGE(D149/E149*100)</f>
        <v>#DIV/0!</v>
      </c>
    </row>
    <row r="150" spans="1:6" ht="12.75">
      <c r="A150" s="14"/>
      <c r="B150" s="54" t="s">
        <v>198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199</v>
      </c>
      <c r="C151" s="23" t="s">
        <v>7</v>
      </c>
      <c r="D151" s="64"/>
      <c r="E151" s="65"/>
      <c r="F151" s="66"/>
    </row>
    <row r="152" spans="1:6" ht="25.5">
      <c r="A152" s="14"/>
      <c r="B152" s="54" t="s">
        <v>200</v>
      </c>
      <c r="C152" s="23" t="s">
        <v>7</v>
      </c>
      <c r="D152" s="64"/>
      <c r="E152" s="65"/>
      <c r="F152" s="66"/>
    </row>
    <row r="153" spans="1:6" ht="15" customHeight="1">
      <c r="A153" s="14"/>
      <c r="B153" s="82" t="s">
        <v>62</v>
      </c>
      <c r="C153" s="23"/>
      <c r="D153" s="67"/>
      <c r="E153" s="68"/>
      <c r="F153" s="68"/>
    </row>
    <row r="154" spans="1:6" ht="42.75" customHeight="1">
      <c r="A154" s="14" t="s">
        <v>181</v>
      </c>
      <c r="B154" s="17" t="s">
        <v>238</v>
      </c>
      <c r="C154" s="25" t="s">
        <v>218</v>
      </c>
      <c r="D154" s="64">
        <v>2621.9</v>
      </c>
      <c r="E154" s="64">
        <v>1140</v>
      </c>
      <c r="F154" s="70">
        <f aca="true" t="shared" si="6" ref="F154:F161">AVERAGE(D154/E154*100)</f>
        <v>229.99122807017548</v>
      </c>
    </row>
    <row r="155" spans="1:6" ht="12.75">
      <c r="A155" s="14" t="s">
        <v>188</v>
      </c>
      <c r="B155" s="13" t="s">
        <v>104</v>
      </c>
      <c r="C155" s="25" t="s">
        <v>218</v>
      </c>
      <c r="D155" s="64">
        <v>2689.2</v>
      </c>
      <c r="E155" s="76">
        <v>1169</v>
      </c>
      <c r="F155" s="70">
        <f t="shared" si="6"/>
        <v>230.0427715996578</v>
      </c>
    </row>
    <row r="156" spans="1:6" ht="12.75">
      <c r="A156" s="14" t="s">
        <v>189</v>
      </c>
      <c r="B156" s="13" t="s">
        <v>105</v>
      </c>
      <c r="C156" s="25" t="s">
        <v>218</v>
      </c>
      <c r="D156" s="64">
        <v>67.3</v>
      </c>
      <c r="E156" s="65">
        <v>24.9</v>
      </c>
      <c r="F156" s="71">
        <f t="shared" si="6"/>
        <v>270.281124497992</v>
      </c>
    </row>
    <row r="157" spans="1:6" ht="12.75">
      <c r="A157" s="14" t="s">
        <v>190</v>
      </c>
      <c r="B157" s="13" t="s">
        <v>106</v>
      </c>
      <c r="C157" s="25" t="s">
        <v>218</v>
      </c>
      <c r="D157" s="89">
        <v>31</v>
      </c>
      <c r="E157" s="64">
        <v>28.6</v>
      </c>
      <c r="F157" s="71">
        <f t="shared" si="6"/>
        <v>108.3916083916084</v>
      </c>
    </row>
    <row r="158" spans="1:6" ht="12.75">
      <c r="A158" s="14" t="s">
        <v>201</v>
      </c>
      <c r="B158" s="13" t="s">
        <v>114</v>
      </c>
      <c r="C158" s="25" t="s">
        <v>218</v>
      </c>
      <c r="D158" s="64">
        <v>4669.1</v>
      </c>
      <c r="E158" s="64">
        <v>3071</v>
      </c>
      <c r="F158" s="71">
        <f t="shared" si="6"/>
        <v>152.03842396613481</v>
      </c>
    </row>
    <row r="159" spans="1:6" ht="12.75">
      <c r="A159" s="14"/>
      <c r="B159" s="54" t="s">
        <v>113</v>
      </c>
      <c r="C159" s="25" t="s">
        <v>218</v>
      </c>
      <c r="D159" s="64">
        <v>16.3</v>
      </c>
      <c r="E159" s="64">
        <v>25.9</v>
      </c>
      <c r="F159" s="71">
        <f t="shared" si="6"/>
        <v>62.934362934362944</v>
      </c>
    </row>
    <row r="160" spans="1:6" ht="12.75">
      <c r="A160" s="14" t="s">
        <v>202</v>
      </c>
      <c r="B160" s="13" t="s">
        <v>115</v>
      </c>
      <c r="C160" s="25" t="s">
        <v>218</v>
      </c>
      <c r="D160" s="64">
        <v>2954.8</v>
      </c>
      <c r="E160" s="77">
        <v>2317.4</v>
      </c>
      <c r="F160" s="71">
        <f t="shared" si="6"/>
        <v>127.504962457927</v>
      </c>
    </row>
    <row r="161" spans="1:6" ht="12.75">
      <c r="A161" s="14"/>
      <c r="B161" s="54" t="s">
        <v>113</v>
      </c>
      <c r="C161" s="25" t="s">
        <v>218</v>
      </c>
      <c r="D161" s="64">
        <v>0.9</v>
      </c>
      <c r="E161" s="64">
        <v>8.8</v>
      </c>
      <c r="F161" s="71">
        <f t="shared" si="6"/>
        <v>10.227272727272727</v>
      </c>
    </row>
    <row r="162" spans="1:6" ht="15" customHeight="1">
      <c r="A162" s="14"/>
      <c r="B162" s="11" t="s">
        <v>92</v>
      </c>
      <c r="C162" s="12"/>
      <c r="D162" s="92"/>
      <c r="E162" s="80"/>
      <c r="F162" s="80"/>
    </row>
    <row r="163" spans="1:6" ht="25.5">
      <c r="A163" s="14" t="s">
        <v>203</v>
      </c>
      <c r="B163" s="13" t="s">
        <v>239</v>
      </c>
      <c r="C163" s="91" t="s">
        <v>8</v>
      </c>
      <c r="D163" s="64">
        <v>27737</v>
      </c>
      <c r="E163" s="107">
        <v>25033</v>
      </c>
      <c r="F163" s="70">
        <f aca="true" t="shared" si="7" ref="F163:F168">AVERAGE(D163/E163*100)</f>
        <v>110.80174170095474</v>
      </c>
    </row>
    <row r="164" spans="1:6" ht="27" customHeight="1">
      <c r="A164" s="14" t="s">
        <v>204</v>
      </c>
      <c r="B164" s="17" t="s">
        <v>240</v>
      </c>
      <c r="C164" s="90" t="s">
        <v>7</v>
      </c>
      <c r="D164" s="100">
        <v>0</v>
      </c>
      <c r="E164" s="104">
        <v>0</v>
      </c>
      <c r="F164" s="102" t="e">
        <f t="shared" si="7"/>
        <v>#DIV/0!</v>
      </c>
    </row>
    <row r="165" spans="1:8" ht="27" customHeight="1">
      <c r="A165" s="14" t="s">
        <v>205</v>
      </c>
      <c r="B165" s="17" t="s">
        <v>112</v>
      </c>
      <c r="C165" s="90" t="s">
        <v>47</v>
      </c>
      <c r="D165" s="20">
        <v>0</v>
      </c>
      <c r="E165" s="105">
        <v>0</v>
      </c>
      <c r="F165" s="71" t="e">
        <f t="shared" si="7"/>
        <v>#DIV/0!</v>
      </c>
      <c r="H165" s="93"/>
    </row>
    <row r="166" spans="1:8" ht="27" customHeight="1">
      <c r="A166" s="14" t="s">
        <v>206</v>
      </c>
      <c r="B166" s="17" t="s">
        <v>116</v>
      </c>
      <c r="C166" s="90" t="s">
        <v>52</v>
      </c>
      <c r="D166" s="101">
        <v>0</v>
      </c>
      <c r="E166" s="106">
        <v>0</v>
      </c>
      <c r="F166" s="102" t="e">
        <f t="shared" si="7"/>
        <v>#DIV/0!</v>
      </c>
      <c r="H166" s="93"/>
    </row>
    <row r="167" spans="1:6" ht="38.25">
      <c r="A167" s="14" t="s">
        <v>207</v>
      </c>
      <c r="B167" s="13" t="s">
        <v>241</v>
      </c>
      <c r="C167" s="90" t="s">
        <v>4</v>
      </c>
      <c r="D167" s="18">
        <v>263</v>
      </c>
      <c r="E167" s="18">
        <v>329</v>
      </c>
      <c r="F167" s="71">
        <f t="shared" si="7"/>
        <v>79.93920972644378</v>
      </c>
    </row>
    <row r="168" spans="1:6" ht="12.75">
      <c r="A168" s="14" t="s">
        <v>208</v>
      </c>
      <c r="B168" s="13" t="s">
        <v>118</v>
      </c>
      <c r="C168" s="15" t="s">
        <v>5</v>
      </c>
      <c r="D168" s="18">
        <v>0.6</v>
      </c>
      <c r="E168" s="18">
        <v>0.7</v>
      </c>
      <c r="F168" s="103">
        <f t="shared" si="7"/>
        <v>85.71428571428572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11" t="s">
        <v>96</v>
      </c>
      <c r="B171" s="111"/>
      <c r="C171" s="111"/>
      <c r="D171" s="111"/>
      <c r="E171" s="111"/>
      <c r="F171" s="111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111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107</v>
      </c>
      <c r="B176" s="40" t="s">
        <v>216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Наталья</cp:lastModifiedBy>
  <cp:lastPrinted>2018-11-26T11:58:58Z</cp:lastPrinted>
  <dcterms:created xsi:type="dcterms:W3CDTF">2004-12-27T07:54:16Z</dcterms:created>
  <dcterms:modified xsi:type="dcterms:W3CDTF">2019-01-29T06:32:46Z</dcterms:modified>
  <cp:category/>
  <cp:version/>
  <cp:contentType/>
  <cp:contentStatus/>
</cp:coreProperties>
</file>