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сады" sheetId="1" r:id="rId1"/>
    <sheet name="школы" sheetId="2" r:id="rId2"/>
    <sheet name="допы" sheetId="3" r:id="rId3"/>
  </sheets>
  <definedNames/>
  <calcPr fullCalcOnLoad="1"/>
</workbook>
</file>

<file path=xl/sharedStrings.xml><?xml version="1.0" encoding="utf-8"?>
<sst xmlns="http://schemas.openxmlformats.org/spreadsheetml/2006/main" count="950" uniqueCount="490">
  <si>
    <t xml:space="preserve">№                       от         </t>
  </si>
  <si>
    <t>Справка</t>
  </si>
  <si>
    <t xml:space="preserve">                    О среднемесячной заработной плате за 2021 год </t>
  </si>
  <si>
    <t>Полное наименование учереждения</t>
  </si>
  <si>
    <t>Ф.И.О.</t>
  </si>
  <si>
    <t>Должность</t>
  </si>
  <si>
    <t>период работы</t>
  </si>
  <si>
    <t>Фонд заработной платы за 2021 год без учета материальной помощи, оплаты стоимости питания, проезда, обучения, коммунальных услуг, отдыха и другие), руб.</t>
  </si>
  <si>
    <t>Фактически отработанные дни за 2021 год</t>
  </si>
  <si>
    <t>Среднедневной заработок за год (фонд без учета материальной помощи / фактически отработанные дни за год), руб.</t>
  </si>
  <si>
    <t>Коэффициент нормы рабочего времени за год ( кол-во дней по норме / 12 мес)</t>
  </si>
  <si>
    <t>Среднемесячный заработок за год (Среднедневной заработок за год  * Коэффициент нормы рабочего времени за год ), руб.</t>
  </si>
  <si>
    <t>Муниципальное дошкольное образовательное автономное учреждение детский сад  №1"Звездочка" г.Новокубанск муниципального образования Новокубанский район</t>
  </si>
  <si>
    <t>Петрова Лариса Викторовна</t>
  </si>
  <si>
    <t>Заведующий 1 ст</t>
  </si>
  <si>
    <t>01.01.2021г.-31.12.2021г.</t>
  </si>
  <si>
    <t>Жогина Юлия Геннадьевна</t>
  </si>
  <si>
    <t>Заместитель заведующего по административно-хозяйственной работе 1 ст</t>
  </si>
  <si>
    <t>Муниципальное дошкольное образовательное бюджетное учреждение детский сад №2 "Светлячок" г.Новокубанска муниципального образования Новокубанский район</t>
  </si>
  <si>
    <t>Саватеева Елена Владимировна</t>
  </si>
  <si>
    <t xml:space="preserve">Заведующий 1 ст </t>
  </si>
  <si>
    <t>Матвиенко Марина Викторовна</t>
  </si>
  <si>
    <t xml:space="preserve">Заместитель заведующего по административно-хозяйственной работе 1 ст </t>
  </si>
  <si>
    <t>Муниципальное дошкольное образовательное автономное учреждение детский сад №3"Колокольчик" г. Новокубанска муниципального образования Новокубанский район</t>
  </si>
  <si>
    <t>Хальченко Ольга Алексеевна</t>
  </si>
  <si>
    <t>Заведующий, 1 ст.</t>
  </si>
  <si>
    <t>01.01.2021г.-31.12.2021г</t>
  </si>
  <si>
    <t>Бучнева Инна Юрьевна</t>
  </si>
  <si>
    <t>Заместитель заведующего по административно-хозяйственной работе, 1ст.</t>
  </si>
  <si>
    <t>Муниципальное дошкольное образовательное бюджетное учреждение детский сад №4 "Ромашка" станицы Советской муниципального образования Новокубанский район</t>
  </si>
  <si>
    <t>Гаранина Оксана Александровна</t>
  </si>
  <si>
    <t>Заведующий,1 ст</t>
  </si>
  <si>
    <t>01.01.2021-31.12.2021</t>
  </si>
  <si>
    <t>Муниципальное дошкольное образовательное бюджетное учреждение детский сад №5 "Вишенка" станицы Советской муниципального образования Новокубанский район</t>
  </si>
  <si>
    <t>Касьянова Татьяна Александровна</t>
  </si>
  <si>
    <t xml:space="preserve"> 01.01.2021г.-31.12.2021г.</t>
  </si>
  <si>
    <t>Муниципальное дошкольное образовательное бюджетное учреждение детский сад №6 "Дружные ребята " станицы Бесскорбной муниципального образования Новокубанский район</t>
  </si>
  <si>
    <t>Павленко Любовь Тимофеевна</t>
  </si>
  <si>
    <t>Иванюк Владислав Анатольевич</t>
  </si>
  <si>
    <t>Муниципальное дошкольное образовательное бюджетное учреждение детский сад №7 "Ласточка" ст. Прочноокопской.  муниципального образования Новокубанский район</t>
  </si>
  <si>
    <t>Суслова Марина Павловна</t>
  </si>
  <si>
    <t>Заведующий 1ст</t>
  </si>
  <si>
    <t>Муниципальное дошкольное образовательное бюджетное учреждение детский сад №8 "Огонек" х.Марьинского муниципального образования Новокубанский район</t>
  </si>
  <si>
    <t>Уварова Наталья Леонидовна</t>
  </si>
  <si>
    <t>Муниципальное дошкольное образовательное бюджетное учреждение детский сад №9 "Теремок"г.Новокубанск муниципального образования Новокубанский район</t>
  </si>
  <si>
    <t>Чалых Людмила Николаевна</t>
  </si>
  <si>
    <t>Муниципальное дошкольное образовательное автономное учреждение детский сад №10 "Казачок" г. Новокубанска муниципального образования Новокубанский район</t>
  </si>
  <si>
    <t>Синельникова Ольга Петровна</t>
  </si>
  <si>
    <t>Зеленко Игорь Олегович</t>
  </si>
  <si>
    <t>Заместитель заведующего по административно-хозяйственной работе, 1 ст.</t>
  </si>
  <si>
    <t>Муниципальное дошкольное образовательное автономное учреждение детский сад №11 "Тополек" г. Новокубанска муниципального образования Новокубанский район</t>
  </si>
  <si>
    <t xml:space="preserve">Бацаева Валентина Анатольевна </t>
  </si>
  <si>
    <t>Муниципальное дошкольное образовательное бюджетное учреждение детский сад №12 "Сказка" г.Новокубанска муниципального образования Новокубанский район</t>
  </si>
  <si>
    <t>Таркивская Мария Николаевна</t>
  </si>
  <si>
    <t>Григорьева Людмила Владимировна</t>
  </si>
  <si>
    <t>Заместитель заведующего по административно-хозяйственной работе, 1ст</t>
  </si>
  <si>
    <t>Иванова Ирина Васильевна</t>
  </si>
  <si>
    <t>Заместитель заведующего по учебно-воспитательной работе, 0,5ст</t>
  </si>
  <si>
    <t>31.08.2021г.-31.12.2021г.</t>
  </si>
  <si>
    <t>Муниципальное дошкольное образовательное бюджетное учреждение детский сад №13 "Весна" г. Новокубанска муниципального образования Новокубанский район</t>
  </si>
  <si>
    <t>Чавычалова Ирина Андреевна</t>
  </si>
  <si>
    <t>Заведующий 1ст.</t>
  </si>
  <si>
    <t>Каспарян Виктория Викторовна</t>
  </si>
  <si>
    <t>Заместитель заведующего по административно-хозяйственной работе 1 ст.</t>
  </si>
  <si>
    <t>01.01.2021г.-19.04.2021г</t>
  </si>
  <si>
    <t>Симонян Аида Григоревна</t>
  </si>
  <si>
    <t>20.04.2021г.-31.12.2021г</t>
  </si>
  <si>
    <t>Муниципальное дошкольное образовательное бюджетное учреждение детский сад №14 "Улыбка" ст.Бесскорбной муниципального образования Новокубанский район</t>
  </si>
  <si>
    <t>Гарник Нина Игоревна</t>
  </si>
  <si>
    <t>Муниципальное дошкольное образовательное бюджетное учреждение детский сад №15 "Дружба" г. Новокубанска муниципального образования Новокубанский район</t>
  </si>
  <si>
    <t>Платонова Светлана Владимировна</t>
  </si>
  <si>
    <t>Заведующий; 1ст.</t>
  </si>
  <si>
    <t>01.01.2021г.-15.11.2021г.</t>
  </si>
  <si>
    <t>16.11.2021г.-31.12.2021г.</t>
  </si>
  <si>
    <t>Муниципальное дошкольное образовательное
 бюджетное учреждение детский сад № 16 "Солнышко" п.Прогресс муниципального образования Новокубанский район</t>
  </si>
  <si>
    <t xml:space="preserve">Ситцевая Елена Владимировна </t>
  </si>
  <si>
    <t>Муниципальное дошкольное образовательное бюджетное учреждение детский сад №17 "Родничок" п.Восход муниципального образования Новокубанский район</t>
  </si>
  <si>
    <t>Кудинова Ольга Сергеевна</t>
  </si>
  <si>
    <t xml:space="preserve"> 01.01.2021г.-31.03.2021г.</t>
  </si>
  <si>
    <t>Шило Вера Николаевна</t>
  </si>
  <si>
    <t>01.04.2021 г-31.12.2021 г</t>
  </si>
  <si>
    <t>Муниципальное дошкольное образовательное бюджетное учреждение детский сад №18 "Колосок" ст. Прочноокопской.  муниципального образования Новокубанский район</t>
  </si>
  <si>
    <t>Глебова Екатерина Николаевна</t>
  </si>
  <si>
    <t>Матюха Елена Владимировна</t>
  </si>
  <si>
    <t>Заместитель заведующего по административно-хозяйственной работе  1 ст</t>
  </si>
  <si>
    <t>Муниципальное дошкольное образовательное бюджетное учреждение детский сад №19 "Солнышко" с. Ковалевского муниципального образования Новокубанский район</t>
  </si>
  <si>
    <t>Мигулина Светлана Васильевна</t>
  </si>
  <si>
    <t>Муниципальное дошкольное образовательное
 бюджетное учреждение детский сад №20 "Березка" х.Кирова муниципального образования Новокубансий район</t>
  </si>
  <si>
    <t xml:space="preserve">Хоменко Евгения Александровна </t>
  </si>
  <si>
    <t>01.01.2021г.-28.12.2021г.</t>
  </si>
  <si>
    <t>Муниципальное дошкольное образовательное автономное учреждение детский сад №22 "Ласточка" п. Глубокого муниципального образования Новокубанский район</t>
  </si>
  <si>
    <t xml:space="preserve">Набока Светлана Ивановна </t>
  </si>
  <si>
    <t>Заведующий 1 ст.</t>
  </si>
  <si>
    <t xml:space="preserve">Рыбалко Татьяна Павловна </t>
  </si>
  <si>
    <t xml:space="preserve">Заместитель заведующего по административно-хозяйственной работе 1 ст  </t>
  </si>
  <si>
    <t>Муниципальное дошкольное образовательное 
бюджетное учреждение детский сад №23 "Одуванчик" х.Федоровского муниципального образования Новокубанский район</t>
  </si>
  <si>
    <t xml:space="preserve">Хромагина Лилия Борисовна </t>
  </si>
  <si>
    <t>01.01.2021г.-30.12.2021г.</t>
  </si>
  <si>
    <t>Муниципальное дошкольное образовательное бюджетное учреждение детский сад №25 "Колокольчик" станицы Советской муниципального образования Новокубанский район</t>
  </si>
  <si>
    <t>Трубилко Ирина Евгеньевна</t>
  </si>
  <si>
    <t>Муниципальное дошкольное образовательное бюджетное учреждение детский сад №26"Василек" станицы Советской муниципального образования Новокубанский район</t>
  </si>
  <si>
    <t>Закалюжная Марианна Владимировна</t>
  </si>
  <si>
    <t>Муниципальное дошкольное образовательное бюджетное учреждение детский сад №28 "Родничок" х.Тельман Муниципального образования Новокубанский район</t>
  </si>
  <si>
    <t>Марьянова Наталья Николаевна</t>
  </si>
  <si>
    <t>Муниципальное дошкольное образовательное бюджетное учреждение детский сад №29 "Малышок" х.Большевик муниципального образования Новокубанский район</t>
  </si>
  <si>
    <t>Виноградова Оксана Анатольевна</t>
  </si>
  <si>
    <t>Муниципальное дошкольное образовательное автономное учреждение детский сад №30 "Буратино" п.Прикубанского муниципального образования Новокубанский район</t>
  </si>
  <si>
    <t>Егунова Светлана Анатольевна</t>
  </si>
  <si>
    <t>Киселева Анна Николаевна</t>
  </si>
  <si>
    <t>Муниципальное дошкольное образовательное бюджетное учреждение детский сад №31 "Солнышко" х. Ляпино муниципального образования Новокубанский район</t>
  </si>
  <si>
    <t>Богумилова Елена Владимировна</t>
  </si>
  <si>
    <t>Муниципальное дошкольное образовательное бюджетное учреждение детский сад №32 "Малыш" п. Прикубанский муниципального образования Новокубанский район</t>
  </si>
  <si>
    <t>Резник Ольга Викторовна</t>
  </si>
  <si>
    <t>01.01.2021г-14.10.2021г</t>
  </si>
  <si>
    <t>Лыкова Ольга Владимировна</t>
  </si>
  <si>
    <t>20.10.2021г-08.11.2021г</t>
  </si>
  <si>
    <t>Мальгевская Ольга Викторовна</t>
  </si>
  <si>
    <t>09.11.2021г-31.12.2021г</t>
  </si>
  <si>
    <t>Муниципальное дошкольное образовательное бюджетное учреждение детский сад № 33 "Солнышко" пос.Зорька муниципального образования Новокубанский район</t>
  </si>
  <si>
    <t>Чаплыгина Наталья Александровна</t>
  </si>
  <si>
    <t>Муниципальное дошкольное образовательное бюджетное учреждение детский сад №34 "Василек" с.Новосельского муниципального образования Новокубанский район</t>
  </si>
  <si>
    <t>Ковба Лиана Тагировна</t>
  </si>
  <si>
    <t>31.01.2021г.-31.12.2021г.</t>
  </si>
  <si>
    <t>Муниципальное дошкольное образовательное бюджетное учреждение детский сад №35 "Солнышко" х.Родниковский муниципального образования Новокубанский район</t>
  </si>
  <si>
    <t>Саранцева Вера Семеновна</t>
  </si>
  <si>
    <t>Муниципальное дошкольное образовательное бюджетное учреждение детский сад №36 "Ивушка" станицы Советской муниципального образования Новокубанский район</t>
  </si>
  <si>
    <t>Оселедкина Светлана Александровна</t>
  </si>
  <si>
    <t>Муниципальное дошкольное образовательное бюджетное учреждение детский сад №43 "Аленушка" города Новокубанска муниципального образования Новокубанский район</t>
  </si>
  <si>
    <t>Кирчева Елена Игоревна</t>
  </si>
  <si>
    <t>01.012021-31.12.2021</t>
  </si>
  <si>
    <t>Справка выдана на основании карточек-справок за 2021 год</t>
  </si>
  <si>
    <t>Директор МКУ "ЦБ МО"                                                  О.А.Стребань</t>
  </si>
  <si>
    <t>Главный бухгалтер                                                          К.С. Костенко</t>
  </si>
  <si>
    <t xml:space="preserve">Исполнитель                                                                   И.Н. Траянова                                                     </t>
  </si>
  <si>
    <t>Муниципальное общеобразовательное бюджетное учреждение средняя общеобразовательная школа №1 муниципального образования Новокубанский район им. М.М.Бограда г.Новокубанска муниципального образования Новокубанский район</t>
  </si>
  <si>
    <t>Ермакова Наталья Николаевна</t>
  </si>
  <si>
    <t>Директор ,1ст.</t>
  </si>
  <si>
    <t xml:space="preserve"> 01.01.2021г.-25.10.2021г.</t>
  </si>
  <si>
    <t>26.10.2021г.-31.12.2021г.</t>
  </si>
  <si>
    <t>Кузнецова Марина Владимировна</t>
  </si>
  <si>
    <t>Заместитель директора по воспитательной работе, 1 ст.</t>
  </si>
  <si>
    <t>Лисина Виктория Александровна</t>
  </si>
  <si>
    <t>Заместитель директора по учебно - воспитательной работе, 1 ст.</t>
  </si>
  <si>
    <t>Мисько Анна Михайловна</t>
  </si>
  <si>
    <t xml:space="preserve">Муниципальное общеобразовательное
 бюджетное учреждение гимназия №2 им. И.С.Колесникова г. Новокубанск муниципального образования Новокубанский район </t>
  </si>
  <si>
    <t>Еремеев Дмитрий Дмитриевич</t>
  </si>
  <si>
    <t>Директор 1 ст</t>
  </si>
  <si>
    <t>Алейченко Алексей Александрович</t>
  </si>
  <si>
    <t>Заместитель 
директора по хозяйственной части 1 ст</t>
  </si>
  <si>
    <t>Бондаренко Елена Владимировна</t>
  </si>
  <si>
    <t>Заместитель директора
 по научно-методической работе 1,5 ст</t>
  </si>
  <si>
    <t>Кирпичева Галина Михайловна</t>
  </si>
  <si>
    <t>Заместитель директора 
по воспитательной работе 1 ст</t>
  </si>
  <si>
    <t>Разумная Наталья Николаевна</t>
  </si>
  <si>
    <t>Заместитель директора
 по учебно-воспитательной работе 0,5 ст</t>
  </si>
  <si>
    <t>Сотина Ирина Викторовна</t>
  </si>
  <si>
    <t>Заместитель директора
 по учебно-воспитательной работе 0,75 ст</t>
  </si>
  <si>
    <t>Котик Светлана Алексеевна</t>
  </si>
  <si>
    <t>Заместитель директора
 по учебно-воспитательной работе 0,25 ст</t>
  </si>
  <si>
    <t>Муниципальное общеобразовательное бюджетное учреждение средняя общеобразовательная школа №3 имени Г.С.Сидоренко г.Новокубанска муниципального образования Новокубанский район</t>
  </si>
  <si>
    <t xml:space="preserve">Коробчинская Маринэ Георгиевна </t>
  </si>
  <si>
    <t>Галкина Инна Викторовна</t>
  </si>
  <si>
    <t>Заместитель директора по воспитательной работе 1ст</t>
  </si>
  <si>
    <t>Демьяненко Елена Александровна</t>
  </si>
  <si>
    <t xml:space="preserve">Заместитель директора по учебно- воспитательной работе 0,25ст </t>
  </si>
  <si>
    <t>Оганян Кристина Гариковна</t>
  </si>
  <si>
    <t xml:space="preserve"> 01.01.2021г.-31.08.2021г.</t>
  </si>
  <si>
    <t xml:space="preserve">Заместитель директора по методической работе 0,5ст </t>
  </si>
  <si>
    <t xml:space="preserve"> 01.09.2021г.-31.12.2021г.</t>
  </si>
  <si>
    <t>Шабашова Нина Михайловна</t>
  </si>
  <si>
    <t xml:space="preserve"> 01.09.2021г.-08.12.2021г.</t>
  </si>
  <si>
    <t>Мусихин Александр Александрович</t>
  </si>
  <si>
    <t xml:space="preserve"> 01.01.2021г.-24.08.2021г.</t>
  </si>
  <si>
    <t>Шварц Елена Вячеславовна</t>
  </si>
  <si>
    <t>Муниципальное общеобразовательное автономное учреждение средняя общеобразовательная школа №4 имениА.И.Миргородского г.Новокубанска муниципального образования Новокубанский район</t>
  </si>
  <si>
    <t>Лазирская Галина Викторовна</t>
  </si>
  <si>
    <t>Директор 1ст</t>
  </si>
  <si>
    <t>Бородина Галина Викторовна</t>
  </si>
  <si>
    <t>Заместитель директора по учебно- воспитательной работе 0,5 ст</t>
  </si>
  <si>
    <t>Калата Ирина Георгис</t>
  </si>
  <si>
    <t>Заместитель директора по воспитательной работе 0,5 ст</t>
  </si>
  <si>
    <t>Муниципальное общеобразовательное автономное учреждение средняя общеобразовательная школа №5 им. Т.П.Леута ст. Прочноокопской муниципального образования Новокубанский район</t>
  </si>
  <si>
    <t>Мальцева Ирина Николаевна</t>
  </si>
  <si>
    <t>Директор, 1 ст.</t>
  </si>
  <si>
    <t>01.01.2021г.-12.12.2021г.</t>
  </si>
  <si>
    <t>13.12.2021г.-31.12.2021г.</t>
  </si>
  <si>
    <t>Багдасарян Вадим Гарикович</t>
  </si>
  <si>
    <t>Заместитель директора по воспитательной работе, 0,5 ст.</t>
  </si>
  <si>
    <t>Добреля Федор Васильевич</t>
  </si>
  <si>
    <t>Заместитель директора по учебно-воспитательной работе, 0,5 ст</t>
  </si>
  <si>
    <t>Малышева Наталья Николаевна</t>
  </si>
  <si>
    <t>Заместитель директора по научно-методической работе, 0,5 ст</t>
  </si>
  <si>
    <t>01.01.2021г.-31.08.2021г.</t>
  </si>
  <si>
    <t>Мальцева Ольга Станиславовна</t>
  </si>
  <si>
    <t>Заместитель директора по учебно-воспитательной работе, 1 ст</t>
  </si>
  <si>
    <t>Дударева Олеся Александровна</t>
  </si>
  <si>
    <t>01.09.2021г.-31.12.2021г.</t>
  </si>
  <si>
    <t>Галахова Елена Анатольевна</t>
  </si>
  <si>
    <t>Муниципальное общеобразовательное бюджетное учреждение средняя общеобразовательная школа №6 им.М.Н. Дроздова п.Прогресс муниципального образования Новокубанский район</t>
  </si>
  <si>
    <t>Федотова Ирина Николаевна</t>
  </si>
  <si>
    <t>Директор; 1 ст.</t>
  </si>
  <si>
    <t>Коврижко Анна Васильевна</t>
  </si>
  <si>
    <t>Заместитель директора по учебно-воспитательной работе; 0,5ст.</t>
  </si>
  <si>
    <t>01.01.2021г.-10.06.2021г</t>
  </si>
  <si>
    <t>Резец Юлия Алексеевна</t>
  </si>
  <si>
    <t>Заместитель директора по административно-хозяйственной части; 1 ст.</t>
  </si>
  <si>
    <t>Латышева Татьяна Александровна</t>
  </si>
  <si>
    <t>Заместитель директора по воспитательной работе; 0,5ст.</t>
  </si>
  <si>
    <t>20.09.2021г.-31.12.2021г</t>
  </si>
  <si>
    <t>Кучев Виталий Николаевич</t>
  </si>
  <si>
    <t>01.07.2021г.-24.09.2021г</t>
  </si>
  <si>
    <t>Онуфриенко Татьяна Викторовна</t>
  </si>
  <si>
    <t>Муниципальное общеобразовательное бюджетное учреждение средняя общеобразовательная школа №7 им.С.В.Борякова х. Кирова муниципального образования Новокубанский район</t>
  </si>
  <si>
    <t>Лазарева Марина Дмитриевна</t>
  </si>
  <si>
    <t>Директор,1 ст</t>
  </si>
  <si>
    <t>Петров Константин Викторович</t>
  </si>
  <si>
    <t>Заместитель 
директора по административно- хозяйственной работе,1ст</t>
  </si>
  <si>
    <t>Давыденко Ольга Николаевна</t>
  </si>
  <si>
    <t>Заместитель директора по учебно-воспитательной работе 0,5 ст.</t>
  </si>
  <si>
    <t>Петер Виталий Анатольевич</t>
  </si>
  <si>
    <t>Заместитель директора по воспитательной работе 0,25 ст.</t>
  </si>
  <si>
    <t>Носенко Екатерина Николаевна</t>
  </si>
  <si>
    <t>Зам. директора по УВР 0,25 ст.</t>
  </si>
  <si>
    <t>01.01.2021г.-27.08.2021г.</t>
  </si>
  <si>
    <t>Сахнова Наталья Викторовна</t>
  </si>
  <si>
    <t>Заместитель директора по воспитательной работе 0,5 ст.</t>
  </si>
  <si>
    <t>01.01.2021г.-27.08.2021г</t>
  </si>
  <si>
    <t>30.08.2021г.-31.12.2021г.</t>
  </si>
  <si>
    <t>Муниципальное общеобразовательное автономное учреждение средняя общеобразовательная школа №8 им. А.Я.Тимова п. Прикубанского муниципального образования Новокубанский район</t>
  </si>
  <si>
    <t>25.08.2021г.-31.12.2021г.</t>
  </si>
  <si>
    <t>Минина Екатерина Евгеньевна</t>
  </si>
  <si>
    <t>Заместитель директора по учебно-воспитательной работе,1ст</t>
  </si>
  <si>
    <t>Гусейнов Сергей Гудратович</t>
  </si>
  <si>
    <t>Заместитель директора по воспитательной работе,1 ст</t>
  </si>
  <si>
    <t>Муниципальное общеобразовательное бюджетное учреждение средняя общеобразовательная школа №9 им. М.П.Бабыча станицы Советской</t>
  </si>
  <si>
    <t>Гурова Олеся Еврегиевна</t>
  </si>
  <si>
    <t>Блохнина Анжелика Александровна</t>
  </si>
  <si>
    <t>Бондаренко Наталья Владимировна</t>
  </si>
  <si>
    <t>18.01.2021г.-31.12.2021г.</t>
  </si>
  <si>
    <t>Травина Татьяна Николаевна</t>
  </si>
  <si>
    <t>Заместитель директора по учебно-воспитательной работе 1ст</t>
  </si>
  <si>
    <t>Люсюкова Ирина Александровна</t>
  </si>
  <si>
    <t>Заместитель директора по административно-хозяйственной работе 1ст</t>
  </si>
  <si>
    <t>Журавлева Анна Леонидовна</t>
  </si>
  <si>
    <t>Муниципальное общеобразовательное бюджетное учреждение средняя общеобразовательная школа №10 им. Ф.Г.Петухова станицы Советской муниципального образования Новокубанский район</t>
  </si>
  <si>
    <t>Попова Людмила Дмитриевна</t>
  </si>
  <si>
    <t>Чуева Надежда Викторовна</t>
  </si>
  <si>
    <t>Блохнина Светлана Сергеевна</t>
  </si>
  <si>
    <t>Заместитель директора по хозяйственной части; 1ст.</t>
  </si>
  <si>
    <t>01.01.2021г.-24.04.2021г.</t>
  </si>
  <si>
    <t>Савенкова Екатерина Николаевна</t>
  </si>
  <si>
    <t>26.04.2021г.-31.12.2021г.</t>
  </si>
  <si>
    <t>Миронова Надежда Александровна</t>
  </si>
  <si>
    <t>Зам.директора по воспитательной работе; 1ст.</t>
  </si>
  <si>
    <t>Таскина Светлана Геннадьевна</t>
  </si>
  <si>
    <t>Заместитель директора по учебно-воспитательной работе;1 ст.</t>
  </si>
  <si>
    <t>"Муниципальное общеобразовательное бюджетное учреждение средняя общеобразовательная школа №11 им. Ю.А.Гагарина ст.Бесскорбной муниципального образования Новокубанский район"</t>
  </si>
  <si>
    <t>Мамедова Ольга Григорьевна</t>
  </si>
  <si>
    <t>01.01.2021-12.12.2021г.</t>
  </si>
  <si>
    <t xml:space="preserve">Беляев Евгений Михайлович </t>
  </si>
  <si>
    <t>Заместитель директора по административно-хозяйственной работе,1 ст</t>
  </si>
  <si>
    <t>Захарченко Евгения Владимировна</t>
  </si>
  <si>
    <t>Заместитель директора по учебно- воспитательной работе,1 ст</t>
  </si>
  <si>
    <t>Сыркина Анна Витальевна</t>
  </si>
  <si>
    <t>Муниципальное общеобразовательное бюджетное учреждение основная общеобразовательная школа №12 им.К.А.Флеер с.Новосельского муниципального образования Новокубанский район</t>
  </si>
  <si>
    <t>Воронова Светлана Анатольевна</t>
  </si>
  <si>
    <t>Игошева Любовь Владимировна</t>
  </si>
  <si>
    <t xml:space="preserve">Заместитель директора по учебно- воспитательной работе 1 ст </t>
  </si>
  <si>
    <t>Муниципальное общеобразовательное бюджетное учреждение основная общеобразовательная школа №13 им.И.И.Зарецкого  п.Глубокого  муниципального образования Новокубанский район</t>
  </si>
  <si>
    <t xml:space="preserve">Барышникова Наталья Александровна </t>
  </si>
  <si>
    <t>Директор ,1ст</t>
  </si>
  <si>
    <t>01.01.2021г.-18.11.2021г.</t>
  </si>
  <si>
    <t>27.11.2021г.-31.12.2021г.</t>
  </si>
  <si>
    <t>Акулова Ирина Николаевна</t>
  </si>
  <si>
    <t xml:space="preserve">Заместитель директора по учебно- воспитательной работе 0,25 ст </t>
  </si>
  <si>
    <t>01.09.2021г.-31.08.2021г.</t>
  </si>
  <si>
    <t>Коновал Виктория Владимировна</t>
  </si>
  <si>
    <t>Лесникова Анна Васильевна</t>
  </si>
  <si>
    <t xml:space="preserve">Мартинович Евгений Александрович </t>
  </si>
  <si>
    <t>Шумкова Елена Владимировна</t>
  </si>
  <si>
    <t xml:space="preserve">Чистикова Людмила Александровна </t>
  </si>
  <si>
    <t>Муниципальное общеобразовательно автономное учреждение средняя общеобразовательная школа №14 им. В.Н. Барчан х. Марьинского муниципального образования Новокубанский район</t>
  </si>
  <si>
    <t>Голубец Владимир Федосеевич</t>
  </si>
  <si>
    <t>Беликова Екатерина Анатольевна</t>
  </si>
  <si>
    <t>Заместитель директора по учебно- воспитательной работе 1ст</t>
  </si>
  <si>
    <t>Шубина Екатерина Владимировна</t>
  </si>
  <si>
    <t>Ковалева Людмила Алексеевна</t>
  </si>
  <si>
    <t xml:space="preserve">Зам.директора по административно-хозяйственной работе 1 ст </t>
  </si>
  <si>
    <t>Муниципальное общеобразовательное бюджетное учреждение средняя общеобразовательная школа №15 им. Н.И. Коробчака с.Ковалевского муниципального образования Новокубанский район</t>
  </si>
  <si>
    <t>Атаева Зинаида Николаевна</t>
  </si>
  <si>
    <t>Авраменко Елена Генадьевна</t>
  </si>
  <si>
    <t>Громовик Елена Викторовна</t>
  </si>
  <si>
    <t>Муниципальное общеобразовательное бюджетное учреждение средняя общеобразовательная школа №16 им. В.В. Горбатко п. Восход муниципального образования Новокубанский район</t>
  </si>
  <si>
    <t>Тарасова Раиса Алексеевна</t>
  </si>
  <si>
    <t>Агеева Татьяна Александровна</t>
  </si>
  <si>
    <t>Терещенко Галина Николаевна</t>
  </si>
  <si>
    <t>Коваленко Светлана Александровна</t>
  </si>
  <si>
    <t>Муниципальное общеобразовательное автономное учреждение средняя  общеобразовательная школа №17 им.Н.К.Киянова х. Ляпино муниципального образования Новокубанский район</t>
  </si>
  <si>
    <t>Плохих Максим Сергеевич</t>
  </si>
  <si>
    <t>01.01.2021-22.11.2021г.</t>
  </si>
  <si>
    <t>Цветкова Елена Владимировна</t>
  </si>
  <si>
    <t>01.12.2021-31.12.2021</t>
  </si>
  <si>
    <t>Пожарнова Анна Михайловна</t>
  </si>
  <si>
    <t>Заместитель директора по учебно- воспитательной работе 0,4 ст</t>
  </si>
  <si>
    <t>Поленкова Наталья Николаевна</t>
  </si>
  <si>
    <t>Заместитель директора по административно-хозяйственной работе 1 ст</t>
  </si>
  <si>
    <t>Страшко Ирина Юрьевна</t>
  </si>
  <si>
    <t>Заместитель директора по воспитательной работе 0,4 ст</t>
  </si>
  <si>
    <t>Муниципальное общеобразовательное бюджетное учреждение средняя общеобразовательная школа №18 им.Ф.Т.Данчевах.Родниковского муниципального образования Новокубанский район</t>
  </si>
  <si>
    <t>Андреев Владимир Иванович</t>
  </si>
  <si>
    <t>Директор 1ст.</t>
  </si>
  <si>
    <t>Шумеева Татьяна Викторовна</t>
  </si>
  <si>
    <t>Зам директора по учебно-воспитательной работе, 05 ст.</t>
  </si>
  <si>
    <t>Дмитриев Георгий Алексеевич</t>
  </si>
  <si>
    <t>Андреева Вероника Юрьевна</t>
  </si>
  <si>
    <t>Муниципальное общеобразовательное бюджетное учреждение основная общеобразовательная школа №19 им. П.И.Косякина станицы Косякинской муниципального образования Новокубанский район</t>
  </si>
  <si>
    <t>Калинин Сергей Викторович</t>
  </si>
  <si>
    <t>Деговцева Светлана Николаевна</t>
  </si>
  <si>
    <t>Заместитель директора по учебно-воспитательной работе, 0,25 ст.</t>
  </si>
  <si>
    <t>Муниципальное общеобразовательное бюджетное учреждение основная общеобразовательная школа №20 им. Н.Н. Вербина х. Горькая Балка муниципального образования Новокубанский район</t>
  </si>
  <si>
    <t>Данилкова Наталья Ивановна</t>
  </si>
  <si>
    <t>Ермакова Надежда Алексеевна</t>
  </si>
  <si>
    <t>Заместитель директора по учебно-воспитательной работе,0,25 ст</t>
  </si>
  <si>
    <t>Илющенко Людмила Петровна</t>
  </si>
  <si>
    <t>Заместитель директора по учебно-воспитательной работе 0,25 ст</t>
  </si>
  <si>
    <t>Муниципальное общеобразовательное бюджетное учреждение основная общеобразовательная школа № 21 имени Ф.И. Булдыжова с. Камышеваха муниципального образования Новокубанский район</t>
  </si>
  <si>
    <t>Черкашин Станислав Игоревич</t>
  </si>
  <si>
    <t>Чуйко Ирина Николаевна</t>
  </si>
  <si>
    <t>Заместитель директора по учебно-воспитательной работе,0,5ст</t>
  </si>
  <si>
    <t>Муниципальное общеобразовательное бюджетное учреждение основная общеобразовательная школа №22 им.Л.И.Глушко п.Зорька муниципального образования Новокубанский район</t>
  </si>
  <si>
    <t>Куницына Наталья Алексеевна</t>
  </si>
  <si>
    <t>01.01.2021г.-25.06.2021г.</t>
  </si>
  <si>
    <t>Самойленко Юлия Сергеевна</t>
  </si>
  <si>
    <t>Муниципальное общеобразовательное автономное учреждение основная  общеобразовательная школа №23 им.Надежды Шабатько г. Новокубанска муниципального образования Новокубанский район</t>
  </si>
  <si>
    <t>Притула Валерий Павлович</t>
  </si>
  <si>
    <t>Стась Галина Рашидовна</t>
  </si>
  <si>
    <t>Мирошниченко Елена Александровна</t>
  </si>
  <si>
    <t>Заместитель директора по воспитательной работе, 0,75 ст.</t>
  </si>
  <si>
    <t>01.01.2021г.-28.08.2021г.</t>
  </si>
  <si>
    <t>Назаренко Надежда Владимировна</t>
  </si>
  <si>
    <t>Заместитель директора по учебно-воспитательной работе, 1 ст.</t>
  </si>
  <si>
    <t>Русанова Ольга Ивановна</t>
  </si>
  <si>
    <t>Заместитель директора по научно-методической работе,1 ст</t>
  </si>
  <si>
    <t>01.01.2021г.-30.11.2021г.</t>
  </si>
  <si>
    <t>Муниципальное общеобразовательное бюджетное учреждение основная общеобразовательная школа №24им. Б.И.Ткаченко муниципального образования Новокубанский район</t>
  </si>
  <si>
    <t>Кулешова Лилия Давыдовна</t>
  </si>
  <si>
    <t xml:space="preserve"> 01.01.2021г.-02.09.2021г.</t>
  </si>
  <si>
    <t xml:space="preserve"> 03.09.2021г.-31.12.2021г.</t>
  </si>
  <si>
    <t>Вольман Галина Ивановна</t>
  </si>
  <si>
    <t>Рогоза Татьяна Анатольевна</t>
  </si>
  <si>
    <t>Заместитель директора по учебно-воспитательной работе, 0,25 ст</t>
  </si>
  <si>
    <t>Муниципальное общеобразовательное бюджетное учреждение основная общеобразовательная школа №25 им. Д.Ф. Лавриненко п. Передового муниципального образования Новокубанский район</t>
  </si>
  <si>
    <t>Илющенко Иван Иванович</t>
  </si>
  <si>
    <t>Директор 1 ст.</t>
  </si>
  <si>
    <t>Слепцова Оксана Алефтиновна</t>
  </si>
  <si>
    <t>Заместитель директора по учебно-воспитательной работе, 0,5 ст.</t>
  </si>
  <si>
    <t>Шепиль Екатерина Сергеевна</t>
  </si>
  <si>
    <t>Заместитель директора по воспитательной работе,0,5 ст.</t>
  </si>
  <si>
    <t>Муниципальное общеобразовательное бюджетное учреждение основная общеобразовательная школа №26 имени В.Я. Первицкого х. Роте-Фане</t>
  </si>
  <si>
    <t>Шаповаленко Инна Сергеевна</t>
  </si>
  <si>
    <t>Юрьева Елена Ивановна</t>
  </si>
  <si>
    <t>Заместитель директора по учебно-воспитательной работе 0,5 ст</t>
  </si>
  <si>
    <t>Муниципальное общеобразовательное бюджетное учреждение основная общеобразовательная школа №27 им. Е.С.Рязанцева ст. Советской муниципального образования Новокубанский район</t>
  </si>
  <si>
    <t>Гуров Сергей Юрьевич</t>
  </si>
  <si>
    <t>Ткаченко Галина Сергеевна</t>
  </si>
  <si>
    <t>Муниципальное общеобразовательное автономное учреждение основная общеобразовательная школа №28 имени А.Матросова г. Новокубанска</t>
  </si>
  <si>
    <t>Хорошилов Павел Алексеевич</t>
  </si>
  <si>
    <t>Дубинина Анастасия Николаевна</t>
  </si>
  <si>
    <t>Муниципальное общеобразовательное бюджетное учреждение основная общеобразовательная школа №30 им. И. Я. Сальникова с. Радищево</t>
  </si>
  <si>
    <t>Бурлова Марина Николаевна</t>
  </si>
  <si>
    <t>01.01.2021г.-17.11.2021г.</t>
  </si>
  <si>
    <t>24.11.2021г.-31.12.2021г.</t>
  </si>
  <si>
    <t>Проскурина Елизавета Николаевна</t>
  </si>
  <si>
    <t>Заместитель директора по учебно-воспитательной работе 0,25 ст.</t>
  </si>
  <si>
    <t>18.10.2021г.-31.12.2021г.</t>
  </si>
  <si>
    <t>Акимкина Ольга Валентиновна</t>
  </si>
  <si>
    <t>Сёмистина Елизавета Андреевна</t>
  </si>
  <si>
    <t>Муниципальное общеобразовательное бюджетное учреждение основная общеобразовательная школа № 31  им П.Я Штанько ст. Бесскорбной муниципального образования Новокубанский район</t>
  </si>
  <si>
    <t xml:space="preserve">Тишина Светлана Викторовна </t>
  </si>
  <si>
    <t xml:space="preserve">Директор,1ст </t>
  </si>
  <si>
    <t xml:space="preserve">Минаева Ольга Ивановна </t>
  </si>
  <si>
    <t xml:space="preserve">Заместитель директора по учебно-воспитательной работе 0,35 ст </t>
  </si>
  <si>
    <t>Муниципальное общеобразовательное бюджетное учреждение основная общеобразовательная школа № 32 имени Г.К. Жукова ст. Бесскорбной муниципального образования Новокубанский район</t>
  </si>
  <si>
    <t>Орлова Лидия Николаевна</t>
  </si>
  <si>
    <t>Соколова Ольга Владимировна</t>
  </si>
  <si>
    <t xml:space="preserve">Исполнитель                                                                   И.Н. Траянова                                                                   </t>
  </si>
  <si>
    <t>Муниципальное казенное учреждение "Централизованная бухгалтерия по обслуживанию бюджетных организаций муниципального образования Новокубанский район"</t>
  </si>
  <si>
    <t>Стребань Ольга Алексеевна</t>
  </si>
  <si>
    <t>Директор МКУ "ЦБ МО",1 ст</t>
  </si>
  <si>
    <t>Костенко Константин Сергеевич</t>
  </si>
  <si>
    <t>Главный бухгалтер,1 ст</t>
  </si>
  <si>
    <t>01.01,2021г.-31.12.2021г.</t>
  </si>
  <si>
    <t>Ганшу Ольга Александровна</t>
  </si>
  <si>
    <t>Заместитель директора по финансово экономическим  вопросам ,1 ст</t>
  </si>
  <si>
    <t>Семенихина Марина Владимировна</t>
  </si>
  <si>
    <t>Заместитель директора ,1 ст</t>
  </si>
  <si>
    <t>Муниципальное казенное учреждение "Ситуационный центр муниципального образования Новокубанский район"</t>
  </si>
  <si>
    <t>Цыганков Юрий Анатольевич</t>
  </si>
  <si>
    <t>Руководитель 1 ст</t>
  </si>
  <si>
    <t>Мартыненко Сергей Александрович</t>
  </si>
  <si>
    <t>Заместитель руководителя 1 ст</t>
  </si>
  <si>
    <t>Манина Светлана Александровна</t>
  </si>
  <si>
    <t>Муниципальное казенное учреждение "Аварийно-спасательный отряд" муниципального образования Новокубанский район</t>
  </si>
  <si>
    <t>Кузьмик Игорь Сергеевич</t>
  </si>
  <si>
    <t xml:space="preserve">Начальник МКУ "АСО" МО 1 ст  </t>
  </si>
  <si>
    <t>Прилепов Сергей Анатольевич</t>
  </si>
  <si>
    <t xml:space="preserve">Заместитель начальника аварийно-спасательного отряда 1 ст </t>
  </si>
  <si>
    <t>Муниципальное бюджетное учреждение
 "Новокубанский Центр поддержки предпринимательства и инвестиционного сопровождения"</t>
  </si>
  <si>
    <t>Прохоров Виталий Николаевич</t>
  </si>
  <si>
    <t>Муниципальное казенное учреждение "Новокубанский молодежный центр"</t>
  </si>
  <si>
    <t>Назарова Анна Суриковна</t>
  </si>
  <si>
    <t>Метошоп Анастасия Александровна</t>
  </si>
  <si>
    <t>Заместитель директора 1ст</t>
  </si>
  <si>
    <t>Муниципальное бюджетное учреждение 
"Центр развития образования" муниципального образования Новокубанский район</t>
  </si>
  <si>
    <t>Давыденко Светлана Викторовна</t>
  </si>
  <si>
    <t>Муниципальное бюджетное учреждение дополнительного образования дом детского творчества ст. Советской  муниципального образования Новокубанский район</t>
  </si>
  <si>
    <t>Калиненко Ольга Ивановна</t>
  </si>
  <si>
    <t>Муниципальное автономное учреждение дополнительного образования "Детско-юношеская спортивная школа "Олимп" имени М.В. Канищева г.Новокубанска муниципального образования Новокубанский район</t>
  </si>
  <si>
    <t>Коневцова Татьяна Владимировна</t>
  </si>
  <si>
    <t>Горшков Сергей Михайлович</t>
  </si>
  <si>
    <t>Заместитель директора по учебно-спортивной работе, 1 ст.</t>
  </si>
  <si>
    <t>Пашкова Людмила Михайловна</t>
  </si>
  <si>
    <t>Заместитель директора по административно-хозяйственной работе, 1 ст.</t>
  </si>
  <si>
    <t>01.01.2021г.-23.09.2021г</t>
  </si>
  <si>
    <t>Калюжная Ирина Юрьевна</t>
  </si>
  <si>
    <t>29.09.2021г.-31.12.2021г</t>
  </si>
  <si>
    <t>Муниципальное автономное учреждение спортивная школа "Крепыш" им.Тамазова К.Х. г. Новокубанска муниципального образования Новокубанский район</t>
  </si>
  <si>
    <t>Шарабарова Инна Викторовна</t>
  </si>
  <si>
    <t>Директор МАУ СШ "Крепыш" им.Тамазова К.Х., руководитель центра тестирования ГТО, 1 ст.</t>
  </si>
  <si>
    <t>Заславский Сергей Владимирович</t>
  </si>
  <si>
    <t>Заместитель директора, 1ст.</t>
  </si>
  <si>
    <t xml:space="preserve"> 01.02.2021г.-31.12.2021г.</t>
  </si>
  <si>
    <t>Слуцкий Василий Станиславович</t>
  </si>
  <si>
    <t xml:space="preserve">Шкареда Вера Игоревна </t>
  </si>
  <si>
    <t>Заместитель директора по работе с тренерским составом, 1 ст.</t>
  </si>
  <si>
    <t>Муниципальное автономное учреждение "Спортивная школа "Надежда" ст. Советской муниципального образования Новокубанский район</t>
  </si>
  <si>
    <t>Голованов Сергей Павлович</t>
  </si>
  <si>
    <t>Проскурина Наталья Петровна</t>
  </si>
  <si>
    <t>Заместитель директора по спортивной работе; 1ст.</t>
  </si>
  <si>
    <t>Рогозина Анастасия Евгеньевна</t>
  </si>
  <si>
    <t>Заместитель директора по спортивно-массовой работе;1 ст.</t>
  </si>
  <si>
    <t xml:space="preserve"> 01.01.2021г.-17.10.2021г.</t>
  </si>
  <si>
    <t>Заместитель директора по спортивно-массовой работе;0,5 ст.</t>
  </si>
  <si>
    <t>18.10.2021г.-30.11.2021г.</t>
  </si>
  <si>
    <t xml:space="preserve"> 01.12.2021г.-31.12.2021г.</t>
  </si>
  <si>
    <t>Муниципальное автономное учреждение дополнительного образования "Детско-юношеская спортивная школа "Родина" станицы Бесскорбной муниципального образования Новокубанский  район</t>
  </si>
  <si>
    <t>Тамазов Мос Хураевич</t>
  </si>
  <si>
    <t>Сапунов Роман Сергеевич</t>
  </si>
  <si>
    <t>Заместитель директора по административно-хозяйственной части 1 ст</t>
  </si>
  <si>
    <t>Дьяченко Адиле Ринатовна</t>
  </si>
  <si>
    <t>Заместитель директора по учебно- воспитательной работе 1 ст</t>
  </si>
  <si>
    <t>01.01.2021г-27.09.2021г.</t>
  </si>
  <si>
    <t>Муниципальное бюджетное учреждение по обслуживанию и снабжению муниципальных учреждений Новокубанского района</t>
  </si>
  <si>
    <t>01.01.2021г-31.03.2021г.</t>
  </si>
  <si>
    <t>Левада Лилиана Васильевна</t>
  </si>
  <si>
    <t>01.04.2021г.-31.12.2021г.</t>
  </si>
  <si>
    <t>Заместитель директора 1ст.</t>
  </si>
  <si>
    <t>13.01.2021г.-31.03.2021г.</t>
  </si>
  <si>
    <t>Островень Дарья Алексеевна</t>
  </si>
  <si>
    <t>Главный бухгалтер 1 ст</t>
  </si>
  <si>
    <t>15.09.2021г.-23.09.2021г.</t>
  </si>
  <si>
    <t>Фроленко Евгения Михайловна</t>
  </si>
  <si>
    <t>01.02.2021г.-14.09.2021г.</t>
  </si>
  <si>
    <t>Шангина Наталья Сергеевна</t>
  </si>
  <si>
    <t>04.10.2021г.-31.12.2021г.</t>
  </si>
  <si>
    <t>Муниципальное казенное учреждение культуры 
"Межпоселенческий методический центр культуры" муниципального образования Новокубанский район</t>
  </si>
  <si>
    <t>Пелих Екатерина Владимировна</t>
  </si>
  <si>
    <t>Муниципальное казенное учреждение культуры
 "Межпоселенческий методический центр культуры"
 муниципального образования Новокубанский район</t>
  </si>
  <si>
    <t>Красницкая Наталья Евгеньевна</t>
  </si>
  <si>
    <t>Заместитель 
директора 1 ст</t>
  </si>
  <si>
    <t>Муниципальное бюджетное учреждение культуры "Новокубанская межпоселенческая библиотека" Муниципального образования Новокубанский район</t>
  </si>
  <si>
    <t>Шагинянц Светлана Викторовна</t>
  </si>
  <si>
    <t xml:space="preserve">Директор 1 ст </t>
  </si>
  <si>
    <t>Муниципальное автономное учреждение дополнительного образования "Детская музыкальная школа" муниципального образования Новокубанский район</t>
  </si>
  <si>
    <t>Гребенюк Валентина Михайловна</t>
  </si>
  <si>
    <t>Калиниченко Галина Павловна</t>
  </si>
  <si>
    <t>Заместитель директора по административно-хозяйственной  работе 1 ст</t>
  </si>
  <si>
    <t>Коваль Татьяна Владимировна</t>
  </si>
  <si>
    <t>Заместитель директора по учебной работе 1 ст</t>
  </si>
  <si>
    <t>Нецвет Светлана Владимировна</t>
  </si>
  <si>
    <t>Заместитель директора по воспитательной работе 1 ст</t>
  </si>
  <si>
    <t>Муниципальное бюджетное учреждение дополнительного образования "Детская художественная школа" г. Новокубанска муниципального образования Новокубанский район</t>
  </si>
  <si>
    <t>Смирнов Геннадий Николаевич</t>
  </si>
  <si>
    <t>Смирнова Ирина Александровна</t>
  </si>
  <si>
    <t>Сердюк Алексей Валентинович</t>
  </si>
  <si>
    <t>Заместитель директора по хозяйственной части 1 ст</t>
  </si>
  <si>
    <t>Муниципальное бюджетное учреждение дополнительного образования Дом детского творчества г. Новокубанск   муниципального образования Новокубанский район</t>
  </si>
  <si>
    <t>Макарова Лидия Вселоводовна</t>
  </si>
  <si>
    <t>Латыпов Артур Александрович</t>
  </si>
  <si>
    <t xml:space="preserve">Исполнитель                                                                   И.Н. Траянова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</si>
</sst>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Arial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4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horizontal="left" vertical="center"/>
    </xf>
    <xf numFmtId="4" fontId="0" fillId="24" borderId="10" xfId="0" applyNumberForma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right" vertical="center"/>
    </xf>
    <xf numFmtId="0" fontId="0" fillId="24" borderId="10" xfId="0" applyFill="1" applyBorder="1" applyAlignment="1">
      <alignment horizontal="right" vertic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4" fontId="21" fillId="24" borderId="11" xfId="0" applyNumberFormat="1" applyFont="1" applyFill="1" applyBorder="1" applyAlignment="1">
      <alignment horizontal="right" vertical="center"/>
    </xf>
    <xf numFmtId="2" fontId="0" fillId="24" borderId="12" xfId="0" applyNumberFormat="1" applyFill="1" applyBorder="1" applyAlignment="1">
      <alignment horizontal="right" vertical="center"/>
    </xf>
    <xf numFmtId="0" fontId="0" fillId="24" borderId="12" xfId="0" applyFill="1" applyBorder="1" applyAlignment="1">
      <alignment horizontal="right" vertical="center"/>
    </xf>
    <xf numFmtId="0" fontId="20" fillId="24" borderId="12" xfId="0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left" vertical="center" wrapText="1" shrinkToFit="1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 wrapText="1"/>
    </xf>
    <xf numFmtId="2" fontId="22" fillId="24" borderId="12" xfId="0" applyNumberFormat="1" applyFont="1" applyFill="1" applyBorder="1" applyAlignment="1">
      <alignment horizontal="right" vertical="center"/>
    </xf>
    <xf numFmtId="0" fontId="22" fillId="24" borderId="12" xfId="0" applyFont="1" applyFill="1" applyBorder="1" applyAlignment="1">
      <alignment horizontal="right" vertical="center"/>
    </xf>
    <xf numFmtId="0" fontId="24" fillId="24" borderId="12" xfId="0" applyFont="1" applyFill="1" applyBorder="1" applyAlignment="1">
      <alignment horizontal="right" vertical="center"/>
    </xf>
    <xf numFmtId="0" fontId="22" fillId="24" borderId="0" xfId="0" applyFont="1" applyFill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2" fontId="21" fillId="24" borderId="12" xfId="0" applyNumberFormat="1" applyFont="1" applyFill="1" applyBorder="1" applyAlignment="1">
      <alignment horizontal="right" vertical="center"/>
    </xf>
    <xf numFmtId="0" fontId="1" fillId="24" borderId="10" xfId="52" applyNumberFormat="1" applyFont="1" applyFill="1" applyBorder="1" applyAlignment="1">
      <alignment horizontal="left" vertical="center" wrapText="1"/>
      <protection/>
    </xf>
    <xf numFmtId="0" fontId="0" fillId="2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20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right"/>
    </xf>
    <xf numFmtId="4" fontId="0" fillId="24" borderId="10" xfId="0" applyNumberForma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 wrapText="1"/>
    </xf>
    <xf numFmtId="2" fontId="0" fillId="24" borderId="12" xfId="0" applyNumberFormat="1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 wrapText="1"/>
    </xf>
    <xf numFmtId="2" fontId="20" fillId="24" borderId="12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/>
    </xf>
    <xf numFmtId="2" fontId="0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24" borderId="15" xfId="0" applyNumberFormat="1" applyFont="1" applyFill="1" applyBorder="1" applyAlignment="1">
      <alignment horizontal="right" vertical="center"/>
    </xf>
    <xf numFmtId="2" fontId="0" fillId="24" borderId="12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horizontal="left" vertical="center"/>
    </xf>
    <xf numFmtId="0" fontId="25" fillId="24" borderId="10" xfId="53" applyNumberFormat="1" applyFont="1" applyFill="1" applyBorder="1" applyAlignment="1">
      <alignment horizontal="left" vertical="center" wrapText="1"/>
      <protection/>
    </xf>
    <xf numFmtId="0" fontId="1" fillId="24" borderId="17" xfId="52" applyNumberFormat="1" applyFont="1" applyFill="1" applyBorder="1" applyAlignment="1">
      <alignment horizontal="left" vertical="center" wrapText="1"/>
      <protection/>
    </xf>
    <xf numFmtId="0" fontId="1" fillId="24" borderId="12" xfId="52" applyNumberFormat="1" applyFont="1" applyFill="1" applyBorder="1" applyAlignment="1">
      <alignment horizontal="left" vertical="center" wrapText="1"/>
      <protection/>
    </xf>
    <xf numFmtId="2" fontId="0" fillId="24" borderId="15" xfId="0" applyNumberFormat="1" applyFill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4" fontId="21" fillId="24" borderId="15" xfId="0" applyNumberFormat="1" applyFont="1" applyFill="1" applyBorder="1" applyAlignment="1">
      <alignment horizontal="right" vertical="center"/>
    </xf>
    <xf numFmtId="0" fontId="1" fillId="24" borderId="10" xfId="52" applyNumberFormat="1" applyFont="1" applyFill="1" applyBorder="1" applyAlignment="1">
      <alignment horizontal="left" vertical="center"/>
      <protection/>
    </xf>
    <xf numFmtId="0" fontId="20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24" borderId="12" xfId="0" applyFont="1" applyFill="1" applyBorder="1" applyAlignment="1">
      <alignment/>
    </xf>
    <xf numFmtId="0" fontId="0" fillId="24" borderId="15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2" fontId="21" fillId="24" borderId="10" xfId="0" applyNumberFormat="1" applyFont="1" applyFill="1" applyBorder="1" applyAlignment="1">
      <alignment horizontal="right" vertical="center"/>
    </xf>
    <xf numFmtId="0" fontId="0" fillId="24" borderId="11" xfId="0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4" fontId="20" fillId="24" borderId="11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 horizontal="right" vertical="center"/>
    </xf>
    <xf numFmtId="2" fontId="0" fillId="24" borderId="11" xfId="0" applyNumberForma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vertical="center"/>
    </xf>
    <xf numFmtId="2" fontId="21" fillId="24" borderId="11" xfId="0" applyNumberFormat="1" applyFont="1" applyFill="1" applyBorder="1" applyAlignment="1">
      <alignment horizontal="right" vertical="center"/>
    </xf>
    <xf numFmtId="2" fontId="0" fillId="24" borderId="10" xfId="0" applyNumberForma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horizontal="left"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horizontal="right" vertical="center"/>
    </xf>
    <xf numFmtId="4" fontId="24" fillId="24" borderId="11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" fontId="0" fillId="24" borderId="10" xfId="0" applyNumberForma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 wrapText="1"/>
    </xf>
    <xf numFmtId="0" fontId="0" fillId="24" borderId="19" xfId="0" applyFill="1" applyBorder="1" applyAlignment="1">
      <alignment horizontal="right" vertical="center"/>
    </xf>
    <xf numFmtId="4" fontId="20" fillId="24" borderId="19" xfId="0" applyNumberFormat="1" applyFont="1" applyFill="1" applyBorder="1" applyAlignment="1">
      <alignment horizontal="right" vertical="center"/>
    </xf>
    <xf numFmtId="0" fontId="0" fillId="24" borderId="13" xfId="0" applyFill="1" applyBorder="1" applyAlignment="1">
      <alignment horizontal="right" vertical="center"/>
    </xf>
    <xf numFmtId="4" fontId="20" fillId="24" borderId="13" xfId="0" applyNumberFormat="1" applyFont="1" applyFill="1" applyBorder="1" applyAlignment="1">
      <alignment horizontal="right" vertical="center"/>
    </xf>
    <xf numFmtId="0" fontId="0" fillId="24" borderId="11" xfId="0" applyFill="1" applyBorder="1" applyAlignment="1">
      <alignment horizontal="right" vertical="center" wrapText="1"/>
    </xf>
    <xf numFmtId="4" fontId="0" fillId="24" borderId="11" xfId="0" applyNumberFormat="1" applyFill="1" applyBorder="1" applyAlignment="1">
      <alignment horizontal="right" vertical="center"/>
    </xf>
    <xf numFmtId="2" fontId="0" fillId="2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0" fillId="24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24" borderId="10" xfId="0" applyFont="1" applyFill="1" applyBorder="1" applyAlignment="1">
      <alignment horizontal="right" vertical="center"/>
    </xf>
    <xf numFmtId="4" fontId="0" fillId="24" borderId="10" xfId="0" applyNumberFormat="1" applyFill="1" applyBorder="1" applyAlignment="1">
      <alignment horizontal="right" vertical="center"/>
    </xf>
    <xf numFmtId="2" fontId="20" fillId="24" borderId="10" xfId="0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НДД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zoomScale="80" zoomScaleNormal="80" zoomScalePageLayoutView="0" workbookViewId="0" topLeftCell="A55">
      <selection activeCell="A69" sqref="A69:IV69"/>
    </sheetView>
  </sheetViews>
  <sheetFormatPr defaultColWidth="9.00390625" defaultRowHeight="12.75"/>
  <cols>
    <col min="1" max="1" width="48.75390625" style="1" customWidth="1"/>
    <col min="2" max="2" width="37.125" style="1" customWidth="1"/>
    <col min="3" max="3" width="21.00390625" style="1" customWidth="1"/>
    <col min="4" max="4" width="25.00390625" style="1" customWidth="1"/>
    <col min="5" max="5" width="18.75390625" style="2" customWidth="1"/>
    <col min="6" max="6" width="15.125" style="3" customWidth="1"/>
    <col min="7" max="7" width="9.125" style="2" customWidth="1"/>
    <col min="8" max="8" width="9.875" style="2" customWidth="1"/>
    <col min="9" max="9" width="9.00390625" style="3" hidden="1" customWidth="1"/>
    <col min="10" max="10" width="9.125" style="3" customWidth="1"/>
    <col min="11" max="11" width="6.00390625" style="3" customWidth="1"/>
    <col min="12" max="12" width="9.00390625" style="3" hidden="1" customWidth="1"/>
    <col min="13" max="13" width="9.125" style="2" customWidth="1"/>
    <col min="14" max="14" width="10.00390625" style="2" customWidth="1"/>
    <col min="15" max="15" width="0.12890625" style="0" customWidth="1"/>
  </cols>
  <sheetData>
    <row r="2" ht="12.75">
      <c r="B2" s="1" t="s">
        <v>0</v>
      </c>
    </row>
    <row r="4" ht="39" customHeight="1"/>
    <row r="5" ht="38.25" customHeight="1"/>
    <row r="7" ht="12.75">
      <c r="E7" s="4" t="s">
        <v>1</v>
      </c>
    </row>
    <row r="9" spans="3:8" ht="12.75">
      <c r="C9" s="5" t="s">
        <v>2</v>
      </c>
      <c r="D9" s="5"/>
      <c r="E9" s="6"/>
      <c r="F9" s="7"/>
      <c r="G9" s="6"/>
      <c r="H9" s="6"/>
    </row>
    <row r="14" spans="1:15" s="11" customFormat="1" ht="169.5" customHeight="1">
      <c r="A14" s="8" t="s">
        <v>3</v>
      </c>
      <c r="B14" s="9" t="s">
        <v>4</v>
      </c>
      <c r="C14" s="9" t="s">
        <v>5</v>
      </c>
      <c r="D14" s="9" t="s">
        <v>6</v>
      </c>
      <c r="E14" s="10" t="s">
        <v>7</v>
      </c>
      <c r="F14" s="8" t="s">
        <v>8</v>
      </c>
      <c r="G14" s="85" t="s">
        <v>9</v>
      </c>
      <c r="H14" s="85"/>
      <c r="I14" s="85"/>
      <c r="J14" s="85" t="s">
        <v>10</v>
      </c>
      <c r="K14" s="85"/>
      <c r="L14" s="85"/>
      <c r="M14" s="85" t="s">
        <v>11</v>
      </c>
      <c r="N14" s="85"/>
      <c r="O14" s="85"/>
    </row>
    <row r="15" spans="1:15" s="17" customFormat="1" ht="55.5" customHeight="1">
      <c r="A15" s="12" t="s">
        <v>12</v>
      </c>
      <c r="B15" s="13" t="s">
        <v>13</v>
      </c>
      <c r="C15" s="13" t="s">
        <v>14</v>
      </c>
      <c r="D15" s="13" t="s">
        <v>15</v>
      </c>
      <c r="E15" s="14">
        <v>631186.79</v>
      </c>
      <c r="F15" s="15">
        <v>230</v>
      </c>
      <c r="G15" s="70">
        <f>E15/F15</f>
        <v>2744.290391304348</v>
      </c>
      <c r="H15" s="70"/>
      <c r="I15" s="70"/>
      <c r="J15" s="75">
        <v>20.5</v>
      </c>
      <c r="K15" s="75"/>
      <c r="L15" s="75"/>
      <c r="M15" s="72">
        <f>SUM(G15*J15)</f>
        <v>56257.95302173913</v>
      </c>
      <c r="N15" s="72"/>
      <c r="O15" s="72"/>
    </row>
    <row r="16" spans="1:15" s="17" customFormat="1" ht="69" customHeight="1">
      <c r="A16" s="12" t="s">
        <v>12</v>
      </c>
      <c r="B16" s="13" t="s">
        <v>16</v>
      </c>
      <c r="C16" s="18" t="s">
        <v>17</v>
      </c>
      <c r="D16" s="13" t="s">
        <v>15</v>
      </c>
      <c r="E16" s="14">
        <v>304535.96</v>
      </c>
      <c r="F16" s="15">
        <v>226</v>
      </c>
      <c r="G16" s="73">
        <f>E16/F16</f>
        <v>1347.5042477876107</v>
      </c>
      <c r="H16" s="73"/>
      <c r="I16" s="20"/>
      <c r="J16" s="71">
        <v>20.5</v>
      </c>
      <c r="K16" s="71"/>
      <c r="L16" s="21"/>
      <c r="M16" s="74">
        <f>G16*J16</f>
        <v>27623.83707964602</v>
      </c>
      <c r="N16" s="74"/>
      <c r="O16" s="22"/>
    </row>
    <row r="17" spans="1:15" s="17" customFormat="1" ht="56.25" customHeight="1">
      <c r="A17" s="18" t="s">
        <v>18</v>
      </c>
      <c r="B17" s="13" t="s">
        <v>19</v>
      </c>
      <c r="C17" s="13" t="s">
        <v>20</v>
      </c>
      <c r="D17" s="13" t="s">
        <v>15</v>
      </c>
      <c r="E17" s="14">
        <v>470956.3</v>
      </c>
      <c r="F17" s="15">
        <v>216</v>
      </c>
      <c r="G17" s="70">
        <f>SUM(E17/F17)</f>
        <v>2180.3532407407406</v>
      </c>
      <c r="H17" s="70"/>
      <c r="I17" s="70"/>
      <c r="J17" s="75">
        <v>20.58</v>
      </c>
      <c r="K17" s="75"/>
      <c r="L17" s="75"/>
      <c r="M17" s="77">
        <f>SUM(G17*J17)</f>
        <v>44871.66969444444</v>
      </c>
      <c r="N17" s="77"/>
      <c r="O17" s="77"/>
    </row>
    <row r="18" spans="1:15" s="17" customFormat="1" ht="67.5" customHeight="1">
      <c r="A18" s="18" t="s">
        <v>18</v>
      </c>
      <c r="B18" s="13" t="s">
        <v>21</v>
      </c>
      <c r="C18" s="18" t="s">
        <v>22</v>
      </c>
      <c r="D18" s="13" t="s">
        <v>15</v>
      </c>
      <c r="E18" s="14">
        <v>224825.73</v>
      </c>
      <c r="F18" s="15">
        <v>226</v>
      </c>
      <c r="G18" s="70">
        <f>SUM(E18/F18)</f>
        <v>994.8041150442479</v>
      </c>
      <c r="H18" s="70"/>
      <c r="I18" s="70"/>
      <c r="J18" s="75">
        <v>20.58</v>
      </c>
      <c r="K18" s="75"/>
      <c r="L18" s="75"/>
      <c r="M18" s="77">
        <f>SUM(G18*J18)</f>
        <v>20473.06868761062</v>
      </c>
      <c r="N18" s="77"/>
      <c r="O18" s="77"/>
    </row>
    <row r="19" spans="1:15" s="17" customFormat="1" ht="53.25" customHeight="1">
      <c r="A19" s="18" t="s">
        <v>23</v>
      </c>
      <c r="B19" s="13" t="s">
        <v>24</v>
      </c>
      <c r="C19" s="13" t="s">
        <v>25</v>
      </c>
      <c r="D19" s="13" t="s">
        <v>26</v>
      </c>
      <c r="E19" s="14">
        <v>413202.45</v>
      </c>
      <c r="F19" s="15">
        <v>161</v>
      </c>
      <c r="G19" s="70">
        <f>SUM(E19/F19)</f>
        <v>2566.474844720497</v>
      </c>
      <c r="H19" s="70"/>
      <c r="I19" s="70"/>
      <c r="J19" s="75">
        <v>20.5</v>
      </c>
      <c r="K19" s="75"/>
      <c r="L19" s="75"/>
      <c r="M19" s="72">
        <f>SUM(G19*J19)</f>
        <v>52612.73431677019</v>
      </c>
      <c r="N19" s="72"/>
      <c r="O19" s="72"/>
    </row>
    <row r="20" spans="1:15" s="17" customFormat="1" ht="67.5" customHeight="1">
      <c r="A20" s="18" t="s">
        <v>23</v>
      </c>
      <c r="B20" s="13" t="s">
        <v>27</v>
      </c>
      <c r="C20" s="18" t="s">
        <v>28</v>
      </c>
      <c r="D20" s="13" t="s">
        <v>26</v>
      </c>
      <c r="E20" s="14">
        <v>242051.43</v>
      </c>
      <c r="F20" s="15">
        <v>226</v>
      </c>
      <c r="G20" s="70">
        <f>SUM(E20/F20)</f>
        <v>1071.0240265486725</v>
      </c>
      <c r="H20" s="70"/>
      <c r="I20" s="70"/>
      <c r="J20" s="75">
        <v>20.5</v>
      </c>
      <c r="K20" s="75"/>
      <c r="L20" s="75"/>
      <c r="M20" s="72">
        <f>SUM(G20*J20)</f>
        <v>21955.992544247787</v>
      </c>
      <c r="N20" s="72"/>
      <c r="O20" s="72"/>
    </row>
    <row r="21" spans="1:15" s="17" customFormat="1" ht="53.25" customHeight="1">
      <c r="A21" s="18" t="s">
        <v>29</v>
      </c>
      <c r="B21" s="13" t="s">
        <v>30</v>
      </c>
      <c r="C21" s="13" t="s">
        <v>31</v>
      </c>
      <c r="D21" s="13" t="s">
        <v>32</v>
      </c>
      <c r="E21" s="14">
        <v>395582.48</v>
      </c>
      <c r="F21" s="15">
        <v>216</v>
      </c>
      <c r="G21" s="70">
        <f>SUM(E21/F21)</f>
        <v>1831.4003703703702</v>
      </c>
      <c r="H21" s="70"/>
      <c r="I21" s="70"/>
      <c r="J21" s="75">
        <v>20.5</v>
      </c>
      <c r="K21" s="75"/>
      <c r="L21" s="75"/>
      <c r="M21" s="72">
        <f>SUM(G21*J21)</f>
        <v>37543.70759259259</v>
      </c>
      <c r="N21" s="72"/>
      <c r="O21" s="72"/>
    </row>
    <row r="22" spans="1:15" s="17" customFormat="1" ht="52.5" customHeight="1">
      <c r="A22" s="18" t="s">
        <v>33</v>
      </c>
      <c r="B22" s="13" t="s">
        <v>34</v>
      </c>
      <c r="C22" s="13" t="s">
        <v>31</v>
      </c>
      <c r="D22" s="13" t="s">
        <v>35</v>
      </c>
      <c r="E22" s="14">
        <v>361353.99</v>
      </c>
      <c r="F22" s="15">
        <v>202</v>
      </c>
      <c r="G22" s="73">
        <f>E22/F22</f>
        <v>1788.8811386138614</v>
      </c>
      <c r="H22" s="73"/>
      <c r="I22" s="20"/>
      <c r="J22" s="71">
        <v>20.5</v>
      </c>
      <c r="K22" s="71"/>
      <c r="L22" s="21"/>
      <c r="M22" s="74">
        <f>G22*J22</f>
        <v>36672.06334158416</v>
      </c>
      <c r="N22" s="74"/>
      <c r="O22" s="22"/>
    </row>
    <row r="23" spans="1:15" s="17" customFormat="1" ht="54" customHeight="1">
      <c r="A23" s="12" t="s">
        <v>36</v>
      </c>
      <c r="B23" s="13" t="s">
        <v>37</v>
      </c>
      <c r="C23" s="13" t="s">
        <v>14</v>
      </c>
      <c r="D23" s="13" t="s">
        <v>15</v>
      </c>
      <c r="E23" s="14">
        <v>349675.18</v>
      </c>
      <c r="F23" s="15">
        <v>189</v>
      </c>
      <c r="G23" s="73">
        <f>E23/F23</f>
        <v>1850.1332275132274</v>
      </c>
      <c r="H23" s="73"/>
      <c r="I23" s="20"/>
      <c r="J23" s="71">
        <v>20.5</v>
      </c>
      <c r="K23" s="71"/>
      <c r="L23" s="21"/>
      <c r="M23" s="74">
        <f>G23*J23</f>
        <v>37927.73116402116</v>
      </c>
      <c r="N23" s="74"/>
      <c r="O23" s="22"/>
    </row>
    <row r="24" spans="1:15" s="17" customFormat="1" ht="72.75" customHeight="1">
      <c r="A24" s="12" t="s">
        <v>36</v>
      </c>
      <c r="B24" s="13" t="s">
        <v>38</v>
      </c>
      <c r="C24" s="18" t="s">
        <v>17</v>
      </c>
      <c r="D24" s="13" t="s">
        <v>15</v>
      </c>
      <c r="E24" s="14">
        <v>198072.54</v>
      </c>
      <c r="F24" s="15">
        <v>223</v>
      </c>
      <c r="G24" s="73">
        <f>E24/F24</f>
        <v>888.217668161435</v>
      </c>
      <c r="H24" s="73"/>
      <c r="I24" s="20"/>
      <c r="J24" s="71">
        <v>20.5</v>
      </c>
      <c r="K24" s="71"/>
      <c r="L24" s="21"/>
      <c r="M24" s="74">
        <f>G24*J24</f>
        <v>18208.462197309418</v>
      </c>
      <c r="N24" s="74"/>
      <c r="O24" s="22"/>
    </row>
    <row r="25" spans="1:15" s="29" customFormat="1" ht="50.25" customHeight="1">
      <c r="A25" s="23" t="s">
        <v>39</v>
      </c>
      <c r="B25" s="24" t="s">
        <v>40</v>
      </c>
      <c r="C25" s="25" t="s">
        <v>41</v>
      </c>
      <c r="D25" s="13" t="s">
        <v>32</v>
      </c>
      <c r="E25" s="14">
        <v>395748.9</v>
      </c>
      <c r="F25" s="15">
        <v>216</v>
      </c>
      <c r="G25" s="82">
        <f>E25/F25</f>
        <v>1832.1708333333333</v>
      </c>
      <c r="H25" s="82"/>
      <c r="I25" s="26"/>
      <c r="J25" s="83">
        <v>20.5</v>
      </c>
      <c r="K25" s="83"/>
      <c r="L25" s="27"/>
      <c r="M25" s="84">
        <f>G25*J25</f>
        <v>37559.50208333333</v>
      </c>
      <c r="N25" s="84"/>
      <c r="O25" s="28"/>
    </row>
    <row r="26" spans="1:15" s="17" customFormat="1" ht="58.5" customHeight="1">
      <c r="A26" s="18" t="s">
        <v>42</v>
      </c>
      <c r="B26" s="13" t="s">
        <v>43</v>
      </c>
      <c r="C26" s="13" t="s">
        <v>25</v>
      </c>
      <c r="D26" s="13" t="s">
        <v>26</v>
      </c>
      <c r="E26" s="14">
        <v>336184.87</v>
      </c>
      <c r="F26" s="15">
        <v>201</v>
      </c>
      <c r="G26" s="73">
        <f>E26/F26</f>
        <v>1672.5615422885571</v>
      </c>
      <c r="H26" s="73"/>
      <c r="I26" s="20"/>
      <c r="J26" s="71">
        <v>20.5</v>
      </c>
      <c r="K26" s="71"/>
      <c r="L26" s="21"/>
      <c r="M26" s="74">
        <f>G26*J26</f>
        <v>34287.51161691542</v>
      </c>
      <c r="N26" s="74"/>
      <c r="O26" s="22"/>
    </row>
    <row r="27" spans="1:15" s="17" customFormat="1" ht="50.25" customHeight="1">
      <c r="A27" s="12" t="s">
        <v>44</v>
      </c>
      <c r="B27" s="13" t="s">
        <v>45</v>
      </c>
      <c r="C27" s="13" t="s">
        <v>20</v>
      </c>
      <c r="D27" s="30" t="s">
        <v>35</v>
      </c>
      <c r="E27" s="31">
        <v>406749.49</v>
      </c>
      <c r="F27" s="32">
        <v>216</v>
      </c>
      <c r="G27" s="70">
        <f>SUM(E27/F27)</f>
        <v>1883.0994907407407</v>
      </c>
      <c r="H27" s="70"/>
      <c r="I27" s="70"/>
      <c r="J27" s="75">
        <v>20.4</v>
      </c>
      <c r="K27" s="75"/>
      <c r="L27" s="75"/>
      <c r="M27" s="72">
        <f aca="true" t="shared" si="0" ref="M27:M33">SUM(G27*J27)</f>
        <v>38415.229611111106</v>
      </c>
      <c r="N27" s="72"/>
      <c r="O27" s="72"/>
    </row>
    <row r="28" spans="1:15" s="17" customFormat="1" ht="52.5" customHeight="1">
      <c r="A28" s="18" t="s">
        <v>46</v>
      </c>
      <c r="B28" s="13" t="s">
        <v>47</v>
      </c>
      <c r="C28" s="18" t="s">
        <v>25</v>
      </c>
      <c r="D28" s="13" t="s">
        <v>32</v>
      </c>
      <c r="E28" s="14">
        <v>547399.09</v>
      </c>
      <c r="F28" s="15">
        <v>214</v>
      </c>
      <c r="G28" s="70">
        <f>SUM(E28/F28)</f>
        <v>2557.939672897196</v>
      </c>
      <c r="H28" s="70"/>
      <c r="I28" s="70"/>
      <c r="J28" s="75">
        <v>20.5</v>
      </c>
      <c r="K28" s="75"/>
      <c r="L28" s="75"/>
      <c r="M28" s="72">
        <f t="shared" si="0"/>
        <v>52437.76329439252</v>
      </c>
      <c r="N28" s="72"/>
      <c r="O28" s="72"/>
    </row>
    <row r="29" spans="1:15" s="17" customFormat="1" ht="68.25" customHeight="1">
      <c r="A29" s="18" t="s">
        <v>46</v>
      </c>
      <c r="B29" s="13" t="s">
        <v>48</v>
      </c>
      <c r="C29" s="18" t="s">
        <v>49</v>
      </c>
      <c r="D29" s="13" t="s">
        <v>32</v>
      </c>
      <c r="E29" s="14">
        <v>267429.71</v>
      </c>
      <c r="F29" s="15">
        <v>200</v>
      </c>
      <c r="G29" s="70">
        <v>1337.14</v>
      </c>
      <c r="H29" s="70"/>
      <c r="I29" s="70"/>
      <c r="J29" s="75">
        <v>20.5</v>
      </c>
      <c r="K29" s="75"/>
      <c r="L29" s="75"/>
      <c r="M29" s="72">
        <f t="shared" si="0"/>
        <v>27411.370000000003</v>
      </c>
      <c r="N29" s="72"/>
      <c r="O29" s="72"/>
    </row>
    <row r="30" spans="1:15" s="17" customFormat="1" ht="51" customHeight="1">
      <c r="A30" s="18" t="s">
        <v>50</v>
      </c>
      <c r="B30" s="13" t="s">
        <v>51</v>
      </c>
      <c r="C30" s="13" t="s">
        <v>41</v>
      </c>
      <c r="D30" s="13" t="s">
        <v>15</v>
      </c>
      <c r="E30" s="14">
        <v>312155.28</v>
      </c>
      <c r="F30" s="15">
        <v>138</v>
      </c>
      <c r="G30" s="73">
        <f>SUM(E30/F30)</f>
        <v>2261.994782608696</v>
      </c>
      <c r="H30" s="73"/>
      <c r="I30" s="20"/>
      <c r="J30" s="71">
        <v>20.5</v>
      </c>
      <c r="K30" s="71"/>
      <c r="L30" s="21"/>
      <c r="M30" s="74">
        <f t="shared" si="0"/>
        <v>46370.89304347827</v>
      </c>
      <c r="N30" s="74"/>
      <c r="O30" s="22"/>
    </row>
    <row r="31" spans="1:15" s="17" customFormat="1" ht="52.5" customHeight="1">
      <c r="A31" s="18" t="s">
        <v>52</v>
      </c>
      <c r="B31" s="13" t="s">
        <v>53</v>
      </c>
      <c r="C31" s="18" t="s">
        <v>31</v>
      </c>
      <c r="D31" s="13" t="s">
        <v>15</v>
      </c>
      <c r="E31" s="14">
        <v>503408.25</v>
      </c>
      <c r="F31" s="15">
        <v>216</v>
      </c>
      <c r="G31" s="73">
        <f>SUM(E31/F31)</f>
        <v>2330.59375</v>
      </c>
      <c r="H31" s="73"/>
      <c r="I31" s="20"/>
      <c r="J31" s="71">
        <v>20.5</v>
      </c>
      <c r="K31" s="71"/>
      <c r="L31" s="21"/>
      <c r="M31" s="74">
        <f t="shared" si="0"/>
        <v>47777.171875</v>
      </c>
      <c r="N31" s="74"/>
      <c r="O31" s="22"/>
    </row>
    <row r="32" spans="1:15" s="17" customFormat="1" ht="69" customHeight="1">
      <c r="A32" s="18" t="s">
        <v>52</v>
      </c>
      <c r="B32" s="13" t="s">
        <v>54</v>
      </c>
      <c r="C32" s="18" t="s">
        <v>55</v>
      </c>
      <c r="D32" s="13" t="s">
        <v>15</v>
      </c>
      <c r="E32" s="14">
        <v>384205.41</v>
      </c>
      <c r="F32" s="15">
        <v>225</v>
      </c>
      <c r="G32" s="73">
        <f>SUM(E32/F32)</f>
        <v>1707.5795999999998</v>
      </c>
      <c r="H32" s="73"/>
      <c r="I32" s="20"/>
      <c r="J32" s="71">
        <v>20.5</v>
      </c>
      <c r="K32" s="71"/>
      <c r="L32" s="21"/>
      <c r="M32" s="74">
        <f t="shared" si="0"/>
        <v>35005.381799999996</v>
      </c>
      <c r="N32" s="74"/>
      <c r="O32" s="22"/>
    </row>
    <row r="33" spans="1:15" s="17" customFormat="1" ht="69" customHeight="1">
      <c r="A33" s="18" t="s">
        <v>52</v>
      </c>
      <c r="B33" s="13" t="s">
        <v>56</v>
      </c>
      <c r="C33" s="18" t="s">
        <v>57</v>
      </c>
      <c r="D33" s="13" t="s">
        <v>58</v>
      </c>
      <c r="E33" s="14">
        <v>29286.37</v>
      </c>
      <c r="F33" s="15">
        <v>82</v>
      </c>
      <c r="G33" s="73">
        <f>SUM(E33/F33)</f>
        <v>357.15085365853656</v>
      </c>
      <c r="H33" s="73"/>
      <c r="I33" s="20"/>
      <c r="J33" s="71">
        <v>21.25</v>
      </c>
      <c r="K33" s="71"/>
      <c r="L33" s="21"/>
      <c r="M33" s="74">
        <f t="shared" si="0"/>
        <v>7589.455640243902</v>
      </c>
      <c r="N33" s="74"/>
      <c r="O33" s="22"/>
    </row>
    <row r="34" spans="1:15" s="17" customFormat="1" ht="51" customHeight="1">
      <c r="A34" s="12" t="s">
        <v>59</v>
      </c>
      <c r="B34" s="13" t="s">
        <v>60</v>
      </c>
      <c r="C34" s="13" t="s">
        <v>61</v>
      </c>
      <c r="D34" s="13" t="s">
        <v>26</v>
      </c>
      <c r="E34" s="14">
        <v>538086.48</v>
      </c>
      <c r="F34" s="15">
        <v>216</v>
      </c>
      <c r="G34" s="73">
        <f aca="true" t="shared" si="1" ref="G34:G40">E34/F34</f>
        <v>2491.141111111111</v>
      </c>
      <c r="H34" s="73"/>
      <c r="I34" s="20"/>
      <c r="J34" s="71">
        <v>20.5</v>
      </c>
      <c r="K34" s="71"/>
      <c r="L34" s="21"/>
      <c r="M34" s="74">
        <f aca="true" t="shared" si="2" ref="M34:M40">G34*J34</f>
        <v>51068.39277777778</v>
      </c>
      <c r="N34" s="74"/>
      <c r="O34" s="22"/>
    </row>
    <row r="35" spans="1:15" s="17" customFormat="1" ht="75.75" customHeight="1">
      <c r="A35" s="12" t="s">
        <v>59</v>
      </c>
      <c r="B35" s="13" t="s">
        <v>62</v>
      </c>
      <c r="C35" s="18" t="s">
        <v>63</v>
      </c>
      <c r="D35" s="13" t="s">
        <v>64</v>
      </c>
      <c r="E35" s="14">
        <v>104268.01</v>
      </c>
      <c r="F35" s="15">
        <v>68</v>
      </c>
      <c r="G35" s="73">
        <f t="shared" si="1"/>
        <v>1533.353088235294</v>
      </c>
      <c r="H35" s="73"/>
      <c r="I35" s="20"/>
      <c r="J35" s="71">
        <v>19.13</v>
      </c>
      <c r="K35" s="71"/>
      <c r="L35" s="21"/>
      <c r="M35" s="74">
        <f t="shared" si="2"/>
        <v>29333.044577941175</v>
      </c>
      <c r="N35" s="74"/>
      <c r="O35" s="22"/>
    </row>
    <row r="36" spans="1:15" s="17" customFormat="1" ht="65.25" customHeight="1">
      <c r="A36" s="12" t="s">
        <v>59</v>
      </c>
      <c r="B36" s="13" t="s">
        <v>65</v>
      </c>
      <c r="C36" s="18" t="s">
        <v>63</v>
      </c>
      <c r="D36" s="13" t="s">
        <v>66</v>
      </c>
      <c r="E36" s="14">
        <v>237188.98</v>
      </c>
      <c r="F36" s="15">
        <v>172</v>
      </c>
      <c r="G36" s="73">
        <f t="shared" si="1"/>
        <v>1379.0056976744186</v>
      </c>
      <c r="H36" s="73"/>
      <c r="I36" s="20"/>
      <c r="J36" s="71">
        <v>20.5</v>
      </c>
      <c r="K36" s="71"/>
      <c r="L36" s="21"/>
      <c r="M36" s="74">
        <f t="shared" si="2"/>
        <v>28269.61680232558</v>
      </c>
      <c r="N36" s="74"/>
      <c r="O36" s="22"/>
    </row>
    <row r="37" spans="1:15" s="17" customFormat="1" ht="60" customHeight="1">
      <c r="A37" s="18" t="s">
        <v>67</v>
      </c>
      <c r="B37" s="13" t="s">
        <v>68</v>
      </c>
      <c r="C37" s="13" t="s">
        <v>25</v>
      </c>
      <c r="D37" s="13" t="s">
        <v>26</v>
      </c>
      <c r="E37" s="14">
        <v>370653.05</v>
      </c>
      <c r="F37" s="15">
        <v>215</v>
      </c>
      <c r="G37" s="73">
        <f t="shared" si="1"/>
        <v>1723.9676744186047</v>
      </c>
      <c r="H37" s="73"/>
      <c r="I37" s="20"/>
      <c r="J37" s="71">
        <v>20.5</v>
      </c>
      <c r="K37" s="71"/>
      <c r="L37" s="21"/>
      <c r="M37" s="74">
        <f t="shared" si="2"/>
        <v>35341.33732558139</v>
      </c>
      <c r="N37" s="74"/>
      <c r="O37" s="22"/>
    </row>
    <row r="38" spans="1:15" s="17" customFormat="1" ht="51" customHeight="1">
      <c r="A38" s="80" t="s">
        <v>69</v>
      </c>
      <c r="B38" s="81" t="s">
        <v>70</v>
      </c>
      <c r="C38" s="13" t="s">
        <v>71</v>
      </c>
      <c r="D38" s="13" t="s">
        <v>72</v>
      </c>
      <c r="E38" s="14">
        <v>340235.98</v>
      </c>
      <c r="F38" s="15">
        <v>195</v>
      </c>
      <c r="G38" s="73">
        <f t="shared" si="1"/>
        <v>1744.7998974358973</v>
      </c>
      <c r="H38" s="73"/>
      <c r="I38" s="20"/>
      <c r="J38" s="71">
        <v>20.5</v>
      </c>
      <c r="K38" s="71"/>
      <c r="L38" s="21"/>
      <c r="M38" s="74">
        <f t="shared" si="2"/>
        <v>35768.39789743589</v>
      </c>
      <c r="N38" s="74"/>
      <c r="O38" s="22"/>
    </row>
    <row r="39" spans="1:15" s="17" customFormat="1" ht="51" customHeight="1">
      <c r="A39" s="80"/>
      <c r="B39" s="81"/>
      <c r="C39" s="13" t="s">
        <v>71</v>
      </c>
      <c r="D39" s="13" t="s">
        <v>73</v>
      </c>
      <c r="E39" s="14">
        <v>55274.16</v>
      </c>
      <c r="F39" s="15">
        <v>33</v>
      </c>
      <c r="G39" s="73">
        <f t="shared" si="1"/>
        <v>1674.9745454545455</v>
      </c>
      <c r="H39" s="73"/>
      <c r="I39" s="20"/>
      <c r="J39" s="71">
        <v>20.5</v>
      </c>
      <c r="K39" s="71"/>
      <c r="L39" s="21"/>
      <c r="M39" s="74">
        <f t="shared" si="2"/>
        <v>34336.97818181818</v>
      </c>
      <c r="N39" s="74"/>
      <c r="O39" s="22"/>
    </row>
    <row r="40" spans="1:15" s="17" customFormat="1" ht="50.25" customHeight="1">
      <c r="A40" s="18" t="s">
        <v>74</v>
      </c>
      <c r="B40" s="13" t="s">
        <v>75</v>
      </c>
      <c r="C40" s="13" t="s">
        <v>14</v>
      </c>
      <c r="D40" s="13" t="s">
        <v>15</v>
      </c>
      <c r="E40" s="14">
        <v>424161.36</v>
      </c>
      <c r="F40" s="15">
        <v>210</v>
      </c>
      <c r="G40" s="73">
        <f t="shared" si="1"/>
        <v>2019.816</v>
      </c>
      <c r="H40" s="73"/>
      <c r="I40" s="20"/>
      <c r="J40" s="71">
        <v>20.5</v>
      </c>
      <c r="K40" s="71"/>
      <c r="L40" s="21"/>
      <c r="M40" s="74">
        <f t="shared" si="2"/>
        <v>41406.228</v>
      </c>
      <c r="N40" s="74"/>
      <c r="O40" s="22"/>
    </row>
    <row r="41" spans="1:15" s="17" customFormat="1" ht="52.5" customHeight="1">
      <c r="A41" s="18" t="s">
        <v>76</v>
      </c>
      <c r="B41" s="13" t="s">
        <v>77</v>
      </c>
      <c r="C41" s="13" t="s">
        <v>61</v>
      </c>
      <c r="D41" s="13" t="s">
        <v>78</v>
      </c>
      <c r="E41" s="14">
        <v>105613.29</v>
      </c>
      <c r="F41" s="15">
        <v>50</v>
      </c>
      <c r="G41" s="70">
        <f>SUM(E41/F41)</f>
        <v>2112.2657999999997</v>
      </c>
      <c r="H41" s="70"/>
      <c r="I41" s="70"/>
      <c r="J41" s="79">
        <v>18.67</v>
      </c>
      <c r="K41" s="79"/>
      <c r="L41" s="79"/>
      <c r="M41" s="72">
        <f>SUM(G41*J41)</f>
        <v>39436.002486</v>
      </c>
      <c r="N41" s="72"/>
      <c r="O41" s="72"/>
    </row>
    <row r="42" spans="1:15" s="17" customFormat="1" ht="52.5" customHeight="1">
      <c r="A42" s="18" t="s">
        <v>76</v>
      </c>
      <c r="B42" s="13" t="s">
        <v>79</v>
      </c>
      <c r="C42" s="13" t="s">
        <v>61</v>
      </c>
      <c r="D42" s="13" t="s">
        <v>80</v>
      </c>
      <c r="E42" s="14">
        <v>325832.7</v>
      </c>
      <c r="F42" s="15">
        <v>175</v>
      </c>
      <c r="G42" s="78">
        <f>SUM(E42/F42)</f>
        <v>1861.901142857143</v>
      </c>
      <c r="H42" s="78"/>
      <c r="I42" s="33"/>
      <c r="J42" s="76">
        <v>21.11</v>
      </c>
      <c r="K42" s="76"/>
      <c r="L42" s="20"/>
      <c r="M42" s="72">
        <f>SUM(G42*J42)</f>
        <v>39304.73312571429</v>
      </c>
      <c r="N42" s="72"/>
      <c r="O42" s="72"/>
    </row>
    <row r="43" spans="1:15" s="17" customFormat="1" ht="50.25" customHeight="1">
      <c r="A43" s="12" t="s">
        <v>81</v>
      </c>
      <c r="B43" s="13" t="s">
        <v>82</v>
      </c>
      <c r="C43" s="18" t="s">
        <v>14</v>
      </c>
      <c r="D43" s="13" t="s">
        <v>15</v>
      </c>
      <c r="E43" s="14">
        <v>422084.79</v>
      </c>
      <c r="F43" s="15">
        <v>216</v>
      </c>
      <c r="G43" s="73">
        <f aca="true" t="shared" si="3" ref="G43:G51">E43/F43</f>
        <v>1954.0962499999998</v>
      </c>
      <c r="H43" s="73"/>
      <c r="I43" s="20"/>
      <c r="J43" s="71">
        <v>20.5</v>
      </c>
      <c r="K43" s="71"/>
      <c r="L43" s="21"/>
      <c r="M43" s="74">
        <f aca="true" t="shared" si="4" ref="M43:M51">G43*J43</f>
        <v>40058.973125</v>
      </c>
      <c r="N43" s="74"/>
      <c r="O43" s="22"/>
    </row>
    <row r="44" spans="1:15" s="17" customFormat="1" ht="87" customHeight="1">
      <c r="A44" s="12" t="s">
        <v>81</v>
      </c>
      <c r="B44" s="13" t="s">
        <v>83</v>
      </c>
      <c r="C44" s="18" t="s">
        <v>84</v>
      </c>
      <c r="D44" s="13" t="s">
        <v>15</v>
      </c>
      <c r="E44" s="14">
        <v>211737.78</v>
      </c>
      <c r="F44" s="15">
        <v>226</v>
      </c>
      <c r="G44" s="73">
        <f t="shared" si="3"/>
        <v>936.892831858407</v>
      </c>
      <c r="H44" s="73"/>
      <c r="I44" s="20"/>
      <c r="J44" s="71">
        <v>20.5</v>
      </c>
      <c r="K44" s="71"/>
      <c r="L44" s="21"/>
      <c r="M44" s="74">
        <f t="shared" si="4"/>
        <v>19206.303053097345</v>
      </c>
      <c r="N44" s="74"/>
      <c r="O44" s="22"/>
    </row>
    <row r="45" spans="1:15" s="17" customFormat="1" ht="52.5" customHeight="1">
      <c r="A45" s="18" t="s">
        <v>85</v>
      </c>
      <c r="B45" s="13" t="s">
        <v>86</v>
      </c>
      <c r="C45" s="13" t="s">
        <v>31</v>
      </c>
      <c r="D45" s="13" t="s">
        <v>15</v>
      </c>
      <c r="E45" s="14">
        <v>316266.17</v>
      </c>
      <c r="F45" s="15">
        <v>188</v>
      </c>
      <c r="G45" s="73">
        <f t="shared" si="3"/>
        <v>1682.2668617021275</v>
      </c>
      <c r="H45" s="73"/>
      <c r="I45" s="20"/>
      <c r="J45" s="76">
        <v>20.5</v>
      </c>
      <c r="K45" s="76"/>
      <c r="L45" s="21"/>
      <c r="M45" s="74">
        <f t="shared" si="4"/>
        <v>34486.47066489361</v>
      </c>
      <c r="N45" s="74"/>
      <c r="O45" s="22"/>
    </row>
    <row r="46" spans="1:15" s="17" customFormat="1" ht="54" customHeight="1">
      <c r="A46" s="18" t="s">
        <v>87</v>
      </c>
      <c r="B46" s="13" t="s">
        <v>88</v>
      </c>
      <c r="C46" s="13" t="s">
        <v>14</v>
      </c>
      <c r="D46" s="13" t="s">
        <v>89</v>
      </c>
      <c r="E46" s="14">
        <v>390991.62</v>
      </c>
      <c r="F46" s="15">
        <v>222</v>
      </c>
      <c r="G46" s="73">
        <f t="shared" si="3"/>
        <v>1761.2235135135136</v>
      </c>
      <c r="H46" s="73"/>
      <c r="I46" s="20"/>
      <c r="J46" s="76">
        <v>20.5</v>
      </c>
      <c r="K46" s="76"/>
      <c r="L46" s="21"/>
      <c r="M46" s="74">
        <f t="shared" si="4"/>
        <v>36105.08202702703</v>
      </c>
      <c r="N46" s="74"/>
      <c r="O46" s="22"/>
    </row>
    <row r="47" spans="1:15" s="17" customFormat="1" ht="68.25" customHeight="1">
      <c r="A47" s="18" t="s">
        <v>90</v>
      </c>
      <c r="B47" s="13" t="s">
        <v>91</v>
      </c>
      <c r="C47" s="13" t="s">
        <v>92</v>
      </c>
      <c r="D47" s="13" t="s">
        <v>15</v>
      </c>
      <c r="E47" s="14">
        <v>608326.29</v>
      </c>
      <c r="F47" s="15">
        <v>217</v>
      </c>
      <c r="G47" s="70">
        <f t="shared" si="3"/>
        <v>2803.3469585253456</v>
      </c>
      <c r="H47" s="70"/>
      <c r="I47" s="70"/>
      <c r="J47" s="71">
        <v>20.5</v>
      </c>
      <c r="K47" s="71"/>
      <c r="L47" s="21"/>
      <c r="M47" s="72">
        <f t="shared" si="4"/>
        <v>57468.61264976959</v>
      </c>
      <c r="N47" s="72"/>
      <c r="O47" s="72"/>
    </row>
    <row r="48" spans="1:15" s="17" customFormat="1" ht="61.5" customHeight="1">
      <c r="A48" s="18" t="s">
        <v>90</v>
      </c>
      <c r="B48" s="13" t="s">
        <v>93</v>
      </c>
      <c r="C48" s="18" t="s">
        <v>94</v>
      </c>
      <c r="D48" s="13" t="s">
        <v>15</v>
      </c>
      <c r="E48" s="14">
        <v>180008.59</v>
      </c>
      <c r="F48" s="15">
        <v>207</v>
      </c>
      <c r="G48" s="70">
        <f t="shared" si="3"/>
        <v>869.6067149758454</v>
      </c>
      <c r="H48" s="70"/>
      <c r="I48" s="70"/>
      <c r="J48" s="71">
        <v>20.5</v>
      </c>
      <c r="K48" s="71"/>
      <c r="L48" s="21"/>
      <c r="M48" s="72">
        <f t="shared" si="4"/>
        <v>17826.93765700483</v>
      </c>
      <c r="N48" s="72"/>
      <c r="O48" s="72"/>
    </row>
    <row r="49" spans="1:15" s="17" customFormat="1" ht="52.5" customHeight="1">
      <c r="A49" s="18" t="s">
        <v>95</v>
      </c>
      <c r="B49" s="13" t="s">
        <v>96</v>
      </c>
      <c r="C49" s="13" t="s">
        <v>14</v>
      </c>
      <c r="D49" s="13" t="s">
        <v>97</v>
      </c>
      <c r="E49" s="14">
        <v>244025.52</v>
      </c>
      <c r="F49" s="15">
        <v>151</v>
      </c>
      <c r="G49" s="73">
        <f t="shared" si="3"/>
        <v>1616.0630463576158</v>
      </c>
      <c r="H49" s="73"/>
      <c r="I49" s="20"/>
      <c r="J49" s="76">
        <v>20.5</v>
      </c>
      <c r="K49" s="76"/>
      <c r="L49" s="21"/>
      <c r="M49" s="74">
        <f t="shared" si="4"/>
        <v>33129.29245033112</v>
      </c>
      <c r="N49" s="74"/>
      <c r="O49" s="22"/>
    </row>
    <row r="50" spans="1:15" s="17" customFormat="1" ht="52.5" customHeight="1">
      <c r="A50" s="18" t="s">
        <v>98</v>
      </c>
      <c r="B50" s="13" t="s">
        <v>99</v>
      </c>
      <c r="C50" s="13" t="s">
        <v>71</v>
      </c>
      <c r="D50" s="13" t="s">
        <v>15</v>
      </c>
      <c r="E50" s="14">
        <v>427138.89</v>
      </c>
      <c r="F50" s="15">
        <v>216</v>
      </c>
      <c r="G50" s="73">
        <f t="shared" si="3"/>
        <v>1977.4948611111113</v>
      </c>
      <c r="H50" s="73"/>
      <c r="I50" s="20"/>
      <c r="J50" s="76">
        <v>20.5</v>
      </c>
      <c r="K50" s="76"/>
      <c r="L50" s="21"/>
      <c r="M50" s="74">
        <f t="shared" si="4"/>
        <v>40538.64465277778</v>
      </c>
      <c r="N50" s="74"/>
      <c r="O50" s="22"/>
    </row>
    <row r="51" spans="1:15" s="17" customFormat="1" ht="53.25" customHeight="1">
      <c r="A51" s="18" t="s">
        <v>100</v>
      </c>
      <c r="B51" s="13" t="s">
        <v>101</v>
      </c>
      <c r="C51" s="13" t="s">
        <v>31</v>
      </c>
      <c r="D51" s="13" t="s">
        <v>15</v>
      </c>
      <c r="E51" s="14">
        <v>416594.44</v>
      </c>
      <c r="F51" s="15">
        <v>216</v>
      </c>
      <c r="G51" s="73">
        <f t="shared" si="3"/>
        <v>1928.677962962963</v>
      </c>
      <c r="H51" s="73"/>
      <c r="I51" s="20"/>
      <c r="J51" s="76">
        <v>20.5</v>
      </c>
      <c r="K51" s="76"/>
      <c r="L51" s="21"/>
      <c r="M51" s="74">
        <f t="shared" si="4"/>
        <v>39537.89824074074</v>
      </c>
      <c r="N51" s="74"/>
      <c r="O51" s="22"/>
    </row>
    <row r="52" spans="1:15" s="17" customFormat="1" ht="54.75" customHeight="1">
      <c r="A52" s="18" t="s">
        <v>102</v>
      </c>
      <c r="B52" s="13" t="s">
        <v>103</v>
      </c>
      <c r="C52" s="13" t="s">
        <v>61</v>
      </c>
      <c r="D52" s="13" t="s">
        <v>15</v>
      </c>
      <c r="E52" s="14">
        <v>308559.08</v>
      </c>
      <c r="F52" s="15">
        <v>189</v>
      </c>
      <c r="G52" s="70">
        <f>SUM(E52/F52)</f>
        <v>1632.587724867725</v>
      </c>
      <c r="H52" s="70"/>
      <c r="I52" s="70"/>
      <c r="J52" s="75">
        <v>20.5</v>
      </c>
      <c r="K52" s="75"/>
      <c r="L52" s="75"/>
      <c r="M52" s="72">
        <f>SUM(G52*J52)</f>
        <v>33468.048359788365</v>
      </c>
      <c r="N52" s="72"/>
      <c r="O52" s="72"/>
    </row>
    <row r="53" spans="1:15" s="17" customFormat="1" ht="58.5" customHeight="1">
      <c r="A53" s="18" t="s">
        <v>104</v>
      </c>
      <c r="B53" s="13" t="s">
        <v>105</v>
      </c>
      <c r="C53" s="13" t="s">
        <v>31</v>
      </c>
      <c r="D53" s="13" t="s">
        <v>15</v>
      </c>
      <c r="E53" s="14">
        <v>376755.95</v>
      </c>
      <c r="F53" s="15">
        <v>226</v>
      </c>
      <c r="G53" s="73">
        <f>E53/F53</f>
        <v>1667.061725663717</v>
      </c>
      <c r="H53" s="73"/>
      <c r="I53" s="20"/>
      <c r="J53" s="76">
        <v>20.5</v>
      </c>
      <c r="K53" s="76"/>
      <c r="L53" s="21"/>
      <c r="M53" s="74">
        <f>G53*J53</f>
        <v>34174.765376106196</v>
      </c>
      <c r="N53" s="74"/>
      <c r="O53" s="22"/>
    </row>
    <row r="54" spans="1:15" s="17" customFormat="1" ht="50.25" customHeight="1">
      <c r="A54" s="18" t="s">
        <v>106</v>
      </c>
      <c r="B54" s="34" t="s">
        <v>107</v>
      </c>
      <c r="C54" s="13" t="s">
        <v>31</v>
      </c>
      <c r="D54" s="13" t="s">
        <v>32</v>
      </c>
      <c r="E54" s="14">
        <v>510562.15</v>
      </c>
      <c r="F54" s="15">
        <v>216</v>
      </c>
      <c r="G54" s="73">
        <f>E54/F54</f>
        <v>2363.7136574074075</v>
      </c>
      <c r="H54" s="73"/>
      <c r="I54" s="20"/>
      <c r="J54" s="76">
        <v>20.5</v>
      </c>
      <c r="K54" s="76"/>
      <c r="L54" s="21"/>
      <c r="M54" s="74">
        <f>G54*J54</f>
        <v>48456.12997685185</v>
      </c>
      <c r="N54" s="74"/>
      <c r="O54" s="22"/>
    </row>
    <row r="55" spans="1:15" s="17" customFormat="1" ht="68.25" customHeight="1">
      <c r="A55" s="18" t="s">
        <v>106</v>
      </c>
      <c r="B55" s="34" t="s">
        <v>108</v>
      </c>
      <c r="C55" s="18" t="s">
        <v>55</v>
      </c>
      <c r="D55" s="13" t="s">
        <v>32</v>
      </c>
      <c r="E55" s="14">
        <v>193172.81</v>
      </c>
      <c r="F55" s="15">
        <v>226</v>
      </c>
      <c r="G55" s="73">
        <f>E55/F55</f>
        <v>854.7469469026548</v>
      </c>
      <c r="H55" s="73"/>
      <c r="I55" s="20"/>
      <c r="J55" s="76">
        <v>20.5</v>
      </c>
      <c r="K55" s="76"/>
      <c r="L55" s="21"/>
      <c r="M55" s="74">
        <f>G55*J55</f>
        <v>17522.312411504423</v>
      </c>
      <c r="N55" s="74"/>
      <c r="O55" s="22"/>
    </row>
    <row r="56" spans="1:15" s="17" customFormat="1" ht="61.5" customHeight="1">
      <c r="A56" s="18" t="s">
        <v>109</v>
      </c>
      <c r="B56" s="13" t="s">
        <v>110</v>
      </c>
      <c r="C56" s="13" t="s">
        <v>20</v>
      </c>
      <c r="D56" s="30" t="s">
        <v>35</v>
      </c>
      <c r="E56" s="31">
        <v>398404.05</v>
      </c>
      <c r="F56" s="32">
        <v>216</v>
      </c>
      <c r="G56" s="70">
        <f>SUM(E56/F56)</f>
        <v>1844.4631944444443</v>
      </c>
      <c r="H56" s="70"/>
      <c r="I56" s="70"/>
      <c r="J56" s="75">
        <v>20.4</v>
      </c>
      <c r="K56" s="75"/>
      <c r="L56" s="75"/>
      <c r="M56" s="77">
        <f>SUM(G56*J56)</f>
        <v>37627.049166666664</v>
      </c>
      <c r="N56" s="77"/>
      <c r="O56" s="77"/>
    </row>
    <row r="57" spans="1:15" s="17" customFormat="1" ht="53.25" customHeight="1">
      <c r="A57" s="18" t="s">
        <v>111</v>
      </c>
      <c r="B57" s="13" t="s">
        <v>112</v>
      </c>
      <c r="C57" s="13" t="s">
        <v>31</v>
      </c>
      <c r="D57" s="13" t="s">
        <v>113</v>
      </c>
      <c r="E57" s="14">
        <v>311763.81</v>
      </c>
      <c r="F57" s="15">
        <v>173</v>
      </c>
      <c r="G57" s="73">
        <f aca="true" t="shared" si="5" ref="G57:G62">E57/F57</f>
        <v>1802.1029479768786</v>
      </c>
      <c r="H57" s="73"/>
      <c r="I57" s="20"/>
      <c r="J57" s="76">
        <v>20.67</v>
      </c>
      <c r="K57" s="76"/>
      <c r="L57" s="21"/>
      <c r="M57" s="74">
        <f aca="true" t="shared" si="6" ref="M57:M62">G57*J57</f>
        <v>37249.467934682085</v>
      </c>
      <c r="N57" s="74"/>
      <c r="O57" s="22"/>
    </row>
    <row r="58" spans="1:15" s="17" customFormat="1" ht="53.25" customHeight="1">
      <c r="A58" s="18" t="s">
        <v>111</v>
      </c>
      <c r="B58" s="13" t="s">
        <v>114</v>
      </c>
      <c r="C58" s="13" t="s">
        <v>31</v>
      </c>
      <c r="D58" s="13" t="s">
        <v>115</v>
      </c>
      <c r="E58" s="14">
        <v>17773.41</v>
      </c>
      <c r="F58" s="15">
        <v>12</v>
      </c>
      <c r="G58" s="73">
        <f t="shared" si="5"/>
        <v>1481.1175</v>
      </c>
      <c r="H58" s="73"/>
      <c r="I58" s="20"/>
      <c r="J58" s="76">
        <v>20.67</v>
      </c>
      <c r="K58" s="76"/>
      <c r="L58" s="21"/>
      <c r="M58" s="74">
        <f t="shared" si="6"/>
        <v>30614.698725000006</v>
      </c>
      <c r="N58" s="74"/>
      <c r="O58" s="22"/>
    </row>
    <row r="59" spans="1:15" s="17" customFormat="1" ht="53.25" customHeight="1">
      <c r="A59" s="18" t="s">
        <v>111</v>
      </c>
      <c r="B59" s="13" t="s">
        <v>116</v>
      </c>
      <c r="C59" s="13" t="s">
        <v>31</v>
      </c>
      <c r="D59" s="13" t="s">
        <v>117</v>
      </c>
      <c r="E59" s="14">
        <v>52232.4</v>
      </c>
      <c r="F59" s="15">
        <v>38</v>
      </c>
      <c r="G59" s="73">
        <f t="shared" si="5"/>
        <v>1374.5368421052633</v>
      </c>
      <c r="H59" s="73"/>
      <c r="I59" s="20"/>
      <c r="J59" s="76">
        <v>20.67</v>
      </c>
      <c r="K59" s="76"/>
      <c r="L59" s="21"/>
      <c r="M59" s="74">
        <f t="shared" si="6"/>
        <v>28411.676526315794</v>
      </c>
      <c r="N59" s="74"/>
      <c r="O59" s="22"/>
    </row>
    <row r="60" spans="1:15" s="17" customFormat="1" ht="52.5" customHeight="1">
      <c r="A60" s="18" t="s">
        <v>118</v>
      </c>
      <c r="B60" s="13" t="s">
        <v>119</v>
      </c>
      <c r="C60" s="13" t="s">
        <v>14</v>
      </c>
      <c r="D60" s="13" t="s">
        <v>32</v>
      </c>
      <c r="E60" s="14">
        <v>262081.6</v>
      </c>
      <c r="F60" s="15">
        <v>174</v>
      </c>
      <c r="G60" s="73">
        <f t="shared" si="5"/>
        <v>1506.216091954023</v>
      </c>
      <c r="H60" s="73"/>
      <c r="I60" s="20"/>
      <c r="J60" s="71">
        <v>20.5</v>
      </c>
      <c r="K60" s="71"/>
      <c r="L60" s="21"/>
      <c r="M60" s="74">
        <f t="shared" si="6"/>
        <v>30877.429885057474</v>
      </c>
      <c r="N60" s="74"/>
      <c r="O60" s="22"/>
    </row>
    <row r="61" spans="1:15" s="17" customFormat="1" ht="51.75" customHeight="1">
      <c r="A61" s="18" t="s">
        <v>120</v>
      </c>
      <c r="B61" s="13" t="s">
        <v>121</v>
      </c>
      <c r="C61" s="13" t="s">
        <v>41</v>
      </c>
      <c r="D61" s="13" t="s">
        <v>122</v>
      </c>
      <c r="E61" s="14">
        <v>354697.32</v>
      </c>
      <c r="F61" s="15">
        <v>226</v>
      </c>
      <c r="G61" s="73">
        <f t="shared" si="5"/>
        <v>1569.457168141593</v>
      </c>
      <c r="H61" s="73"/>
      <c r="I61" s="20"/>
      <c r="J61" s="71">
        <v>20.5</v>
      </c>
      <c r="K61" s="71"/>
      <c r="L61" s="21"/>
      <c r="M61" s="74">
        <f t="shared" si="6"/>
        <v>32173.87194690266</v>
      </c>
      <c r="N61" s="74"/>
      <c r="O61" s="22"/>
    </row>
    <row r="62" spans="1:15" s="17" customFormat="1" ht="52.5" customHeight="1">
      <c r="A62" s="18" t="s">
        <v>123</v>
      </c>
      <c r="B62" s="13" t="s">
        <v>124</v>
      </c>
      <c r="C62" s="13" t="s">
        <v>25</v>
      </c>
      <c r="D62" s="13" t="s">
        <v>122</v>
      </c>
      <c r="E62" s="14">
        <v>384277.81</v>
      </c>
      <c r="F62" s="15">
        <v>219</v>
      </c>
      <c r="G62" s="73">
        <f t="shared" si="5"/>
        <v>1754.693196347032</v>
      </c>
      <c r="H62" s="73"/>
      <c r="I62" s="20"/>
      <c r="J62" s="71">
        <v>20.58</v>
      </c>
      <c r="K62" s="71"/>
      <c r="L62" s="21"/>
      <c r="M62" s="74">
        <f t="shared" si="6"/>
        <v>36111.58598082192</v>
      </c>
      <c r="N62" s="74"/>
      <c r="O62" s="22"/>
    </row>
    <row r="63" spans="1:15" s="17" customFormat="1" ht="51.75" customHeight="1">
      <c r="A63" s="35" t="s">
        <v>125</v>
      </c>
      <c r="B63" s="13" t="s">
        <v>126</v>
      </c>
      <c r="C63" s="13" t="s">
        <v>14</v>
      </c>
      <c r="D63" s="13" t="s">
        <v>122</v>
      </c>
      <c r="E63" s="14">
        <v>384901.54</v>
      </c>
      <c r="F63" s="15">
        <v>226</v>
      </c>
      <c r="G63" s="70">
        <f>SUM(E63/F63)</f>
        <v>1703.1041592920353</v>
      </c>
      <c r="H63" s="70"/>
      <c r="I63" s="70"/>
      <c r="J63" s="75">
        <v>20.5</v>
      </c>
      <c r="K63" s="75"/>
      <c r="L63" s="75"/>
      <c r="M63" s="72">
        <f>SUM(G63*J63)</f>
        <v>34913.63526548672</v>
      </c>
      <c r="N63" s="72"/>
      <c r="O63" s="72"/>
    </row>
    <row r="64" spans="1:15" s="17" customFormat="1" ht="60" customHeight="1">
      <c r="A64" s="18" t="s">
        <v>127</v>
      </c>
      <c r="B64" s="13" t="s">
        <v>128</v>
      </c>
      <c r="C64" s="13" t="s">
        <v>41</v>
      </c>
      <c r="D64" s="13" t="s">
        <v>129</v>
      </c>
      <c r="E64" s="14">
        <v>297626.95</v>
      </c>
      <c r="F64" s="15">
        <v>111</v>
      </c>
      <c r="G64" s="70">
        <f>SUM(E64/F64)</f>
        <v>2681.323873873874</v>
      </c>
      <c r="H64" s="70"/>
      <c r="I64" s="70"/>
      <c r="J64" s="71">
        <v>20.5</v>
      </c>
      <c r="K64" s="71"/>
      <c r="L64" s="21"/>
      <c r="M64" s="72">
        <f>SUM(G64*J64)</f>
        <v>54967.13941441442</v>
      </c>
      <c r="N64" s="72"/>
      <c r="O64" s="72"/>
    </row>
    <row r="66" ht="12.75">
      <c r="B66" s="1" t="s">
        <v>130</v>
      </c>
    </row>
    <row r="71" ht="12.75">
      <c r="B71" s="1" t="s">
        <v>131</v>
      </c>
    </row>
    <row r="73" ht="12.75">
      <c r="B73" s="1" t="s">
        <v>132</v>
      </c>
    </row>
    <row r="75" ht="12.75">
      <c r="B75" s="1" t="s">
        <v>133</v>
      </c>
    </row>
  </sheetData>
  <sheetProtection selectLockedCells="1" selectUnlockedCells="1"/>
  <mergeCells count="155">
    <mergeCell ref="G14:I14"/>
    <mergeCell ref="J14:L14"/>
    <mergeCell ref="M14:O14"/>
    <mergeCell ref="G15:I15"/>
    <mergeCell ref="J15:L15"/>
    <mergeCell ref="M15:O15"/>
    <mergeCell ref="G16:H16"/>
    <mergeCell ref="J16:K16"/>
    <mergeCell ref="M16:N16"/>
    <mergeCell ref="G17:I17"/>
    <mergeCell ref="J17:L17"/>
    <mergeCell ref="M17:O17"/>
    <mergeCell ref="G18:I18"/>
    <mergeCell ref="J18:L18"/>
    <mergeCell ref="M18:O18"/>
    <mergeCell ref="G19:I19"/>
    <mergeCell ref="J19:L19"/>
    <mergeCell ref="M19:O19"/>
    <mergeCell ref="G20:I20"/>
    <mergeCell ref="J20:L20"/>
    <mergeCell ref="M20:O20"/>
    <mergeCell ref="G21:I21"/>
    <mergeCell ref="J21:L21"/>
    <mergeCell ref="M21:O21"/>
    <mergeCell ref="G22:H22"/>
    <mergeCell ref="J22:K22"/>
    <mergeCell ref="M22:N22"/>
    <mergeCell ref="G23:H23"/>
    <mergeCell ref="J23:K23"/>
    <mergeCell ref="M23:N23"/>
    <mergeCell ref="G24:H24"/>
    <mergeCell ref="J24:K24"/>
    <mergeCell ref="M24:N24"/>
    <mergeCell ref="G25:H25"/>
    <mergeCell ref="J25:K25"/>
    <mergeCell ref="M25:N25"/>
    <mergeCell ref="G26:H26"/>
    <mergeCell ref="J26:K26"/>
    <mergeCell ref="M26:N26"/>
    <mergeCell ref="G27:I27"/>
    <mergeCell ref="J27:L27"/>
    <mergeCell ref="M27:O27"/>
    <mergeCell ref="G28:I28"/>
    <mergeCell ref="J28:L28"/>
    <mergeCell ref="M28:O28"/>
    <mergeCell ref="G29:I29"/>
    <mergeCell ref="J29:L29"/>
    <mergeCell ref="M29:O29"/>
    <mergeCell ref="G30:H30"/>
    <mergeCell ref="J30:K30"/>
    <mergeCell ref="M30:N30"/>
    <mergeCell ref="G31:H31"/>
    <mergeCell ref="J31:K31"/>
    <mergeCell ref="M31:N31"/>
    <mergeCell ref="G32:H32"/>
    <mergeCell ref="J32:K32"/>
    <mergeCell ref="M32:N32"/>
    <mergeCell ref="G33:H33"/>
    <mergeCell ref="J33:K33"/>
    <mergeCell ref="M33:N33"/>
    <mergeCell ref="G34:H34"/>
    <mergeCell ref="J34:K34"/>
    <mergeCell ref="M34:N34"/>
    <mergeCell ref="G35:H35"/>
    <mergeCell ref="J35:K35"/>
    <mergeCell ref="M35:N35"/>
    <mergeCell ref="G36:H36"/>
    <mergeCell ref="J36:K36"/>
    <mergeCell ref="M36:N36"/>
    <mergeCell ref="G37:H37"/>
    <mergeCell ref="J37:K37"/>
    <mergeCell ref="M37:N37"/>
    <mergeCell ref="A38:A39"/>
    <mergeCell ref="B38:B39"/>
    <mergeCell ref="G38:H38"/>
    <mergeCell ref="J38:K38"/>
    <mergeCell ref="M38:N38"/>
    <mergeCell ref="G39:H39"/>
    <mergeCell ref="J39:K39"/>
    <mergeCell ref="M39:N39"/>
    <mergeCell ref="G40:H40"/>
    <mergeCell ref="J40:K40"/>
    <mergeCell ref="M40:N40"/>
    <mergeCell ref="G41:I41"/>
    <mergeCell ref="J41:L41"/>
    <mergeCell ref="M41:O41"/>
    <mergeCell ref="G42:H42"/>
    <mergeCell ref="J42:K42"/>
    <mergeCell ref="M42:O42"/>
    <mergeCell ref="G43:H43"/>
    <mergeCell ref="J43:K43"/>
    <mergeCell ref="M43:N43"/>
    <mergeCell ref="G44:H44"/>
    <mergeCell ref="J44:K44"/>
    <mergeCell ref="M44:N44"/>
    <mergeCell ref="G45:H45"/>
    <mergeCell ref="J45:K45"/>
    <mergeCell ref="M45:N45"/>
    <mergeCell ref="G46:H46"/>
    <mergeCell ref="J46:K46"/>
    <mergeCell ref="M46:N46"/>
    <mergeCell ref="G47:I47"/>
    <mergeCell ref="J47:K47"/>
    <mergeCell ref="M47:O47"/>
    <mergeCell ref="G48:I48"/>
    <mergeCell ref="J48:K48"/>
    <mergeCell ref="M48:O48"/>
    <mergeCell ref="G49:H49"/>
    <mergeCell ref="J49:K49"/>
    <mergeCell ref="M49:N49"/>
    <mergeCell ref="G50:H50"/>
    <mergeCell ref="J50:K50"/>
    <mergeCell ref="M50:N50"/>
    <mergeCell ref="G51:H51"/>
    <mergeCell ref="J51:K51"/>
    <mergeCell ref="M51:N51"/>
    <mergeCell ref="G52:I52"/>
    <mergeCell ref="J52:L52"/>
    <mergeCell ref="M52:O52"/>
    <mergeCell ref="G53:H53"/>
    <mergeCell ref="J53:K53"/>
    <mergeCell ref="M53:N53"/>
    <mergeCell ref="G54:H54"/>
    <mergeCell ref="J54:K54"/>
    <mergeCell ref="M54:N54"/>
    <mergeCell ref="G55:H55"/>
    <mergeCell ref="J55:K55"/>
    <mergeCell ref="M55:N55"/>
    <mergeCell ref="G56:I56"/>
    <mergeCell ref="J56:L56"/>
    <mergeCell ref="M56:O56"/>
    <mergeCell ref="G57:H57"/>
    <mergeCell ref="J57:K57"/>
    <mergeCell ref="M57:N57"/>
    <mergeCell ref="G58:H58"/>
    <mergeCell ref="J58:K58"/>
    <mergeCell ref="M58:N58"/>
    <mergeCell ref="G59:H59"/>
    <mergeCell ref="J59:K59"/>
    <mergeCell ref="M59:N59"/>
    <mergeCell ref="G60:H60"/>
    <mergeCell ref="J60:K60"/>
    <mergeCell ref="M60:N60"/>
    <mergeCell ref="G61:H61"/>
    <mergeCell ref="J61:K61"/>
    <mergeCell ref="M61:N61"/>
    <mergeCell ref="G64:I64"/>
    <mergeCell ref="J64:K64"/>
    <mergeCell ref="M64:O64"/>
    <mergeCell ref="G62:H62"/>
    <mergeCell ref="J62:K62"/>
    <mergeCell ref="M62:N62"/>
    <mergeCell ref="G63:I63"/>
    <mergeCell ref="J63:L63"/>
    <mergeCell ref="M63:O63"/>
  </mergeCells>
  <printOptions/>
  <pageMargins left="0.7875" right="0.7875" top="0.7875" bottom="0.39375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9"/>
  <sheetViews>
    <sheetView zoomScale="85" zoomScaleNormal="85" zoomScalePageLayoutView="0" workbookViewId="0" topLeftCell="A139">
      <selection activeCell="A153" sqref="A153:IV153"/>
    </sheetView>
  </sheetViews>
  <sheetFormatPr defaultColWidth="9.00390625" defaultRowHeight="12.75"/>
  <cols>
    <col min="1" max="1" width="49.625" style="1" customWidth="1"/>
    <col min="2" max="2" width="37.125" style="1" customWidth="1"/>
    <col min="3" max="3" width="21.00390625" style="1" customWidth="1"/>
    <col min="4" max="4" width="25.00390625" style="1" customWidth="1"/>
    <col min="5" max="5" width="18.625" style="36" customWidth="1"/>
    <col min="6" max="6" width="13.125" style="3" customWidth="1"/>
    <col min="7" max="7" width="9.125" style="36" customWidth="1"/>
    <col min="8" max="8" width="9.00390625" style="36" customWidth="1"/>
    <col min="9" max="9" width="9.00390625" style="3" hidden="1" customWidth="1"/>
    <col min="10" max="10" width="9.125" style="3" customWidth="1"/>
    <col min="11" max="11" width="7.25390625" style="3" customWidth="1"/>
    <col min="12" max="12" width="9.00390625" style="3" hidden="1" customWidth="1"/>
    <col min="13" max="13" width="9.125" style="36" customWidth="1"/>
    <col min="14" max="14" width="10.375" style="36" customWidth="1"/>
    <col min="15" max="15" width="0.12890625" style="0" customWidth="1"/>
  </cols>
  <sheetData>
    <row r="2" ht="12.75">
      <c r="B2" s="1" t="s">
        <v>0</v>
      </c>
    </row>
    <row r="4" ht="39" customHeight="1"/>
    <row r="5" ht="38.25" customHeight="1"/>
    <row r="7" ht="12.75">
      <c r="E7" s="37" t="s">
        <v>1</v>
      </c>
    </row>
    <row r="9" spans="3:8" ht="12.75">
      <c r="C9" s="5" t="s">
        <v>2</v>
      </c>
      <c r="D9" s="5"/>
      <c r="E9" s="38"/>
      <c r="F9" s="7"/>
      <c r="G9" s="38"/>
      <c r="H9" s="38"/>
    </row>
    <row r="14" spans="1:15" s="11" customFormat="1" ht="169.5" customHeight="1">
      <c r="A14" s="8" t="s">
        <v>3</v>
      </c>
      <c r="B14" s="9" t="s">
        <v>4</v>
      </c>
      <c r="C14" s="9" t="s">
        <v>5</v>
      </c>
      <c r="D14" s="9" t="s">
        <v>6</v>
      </c>
      <c r="E14" s="10" t="s">
        <v>7</v>
      </c>
      <c r="F14" s="8" t="s">
        <v>8</v>
      </c>
      <c r="G14" s="85" t="s">
        <v>9</v>
      </c>
      <c r="H14" s="85"/>
      <c r="I14" s="85"/>
      <c r="J14" s="85" t="s">
        <v>10</v>
      </c>
      <c r="K14" s="85"/>
      <c r="L14" s="85"/>
      <c r="M14" s="85" t="s">
        <v>11</v>
      </c>
      <c r="N14" s="85"/>
      <c r="O14" s="85"/>
    </row>
    <row r="15" spans="1:15" s="44" customFormat="1" ht="66" customHeight="1">
      <c r="A15" s="86" t="s">
        <v>134</v>
      </c>
      <c r="B15" s="81" t="s">
        <v>135</v>
      </c>
      <c r="C15" s="81" t="s">
        <v>136</v>
      </c>
      <c r="D15" s="13" t="s">
        <v>137</v>
      </c>
      <c r="E15" s="39">
        <v>572567.61</v>
      </c>
      <c r="F15" s="40">
        <v>230</v>
      </c>
      <c r="G15" s="94">
        <f>E15/F15</f>
        <v>2489.424391304348</v>
      </c>
      <c r="H15" s="94"/>
      <c r="I15" s="41"/>
      <c r="J15" s="71">
        <v>24.83</v>
      </c>
      <c r="K15" s="71"/>
      <c r="L15" s="42"/>
      <c r="M15" s="74">
        <f>G15*J15</f>
        <v>61812.40763608695</v>
      </c>
      <c r="N15" s="74"/>
      <c r="O15" s="43"/>
    </row>
    <row r="16" spans="1:15" s="44" customFormat="1" ht="66" customHeight="1">
      <c r="A16" s="86"/>
      <c r="B16" s="81"/>
      <c r="C16" s="81"/>
      <c r="D16" s="13" t="s">
        <v>138</v>
      </c>
      <c r="E16" s="39">
        <v>131828.09</v>
      </c>
      <c r="F16" s="40">
        <v>46</v>
      </c>
      <c r="G16" s="94">
        <f>E16/F16</f>
        <v>2865.828043478261</v>
      </c>
      <c r="H16" s="94"/>
      <c r="I16" s="41"/>
      <c r="J16" s="71">
        <v>21.19</v>
      </c>
      <c r="K16" s="71"/>
      <c r="L16" s="42"/>
      <c r="M16" s="74">
        <f>G16*J16</f>
        <v>60726.896241304355</v>
      </c>
      <c r="N16" s="74"/>
      <c r="O16" s="43"/>
    </row>
    <row r="17" spans="1:15" s="44" customFormat="1" ht="93.75" customHeight="1">
      <c r="A17" s="18" t="s">
        <v>134</v>
      </c>
      <c r="B17" s="13" t="s">
        <v>139</v>
      </c>
      <c r="C17" s="18" t="s">
        <v>140</v>
      </c>
      <c r="D17" s="13" t="s">
        <v>35</v>
      </c>
      <c r="E17" s="39">
        <v>593657.65</v>
      </c>
      <c r="F17" s="40">
        <v>250</v>
      </c>
      <c r="G17" s="94">
        <f>E17/F17</f>
        <v>2374.6306</v>
      </c>
      <c r="H17" s="94"/>
      <c r="I17" s="41"/>
      <c r="J17" s="71">
        <v>24.83</v>
      </c>
      <c r="K17" s="71"/>
      <c r="L17" s="42"/>
      <c r="M17" s="74">
        <f>G17*J17</f>
        <v>58962.077798</v>
      </c>
      <c r="N17" s="74"/>
      <c r="O17" s="43"/>
    </row>
    <row r="18" spans="1:15" s="44" customFormat="1" ht="90.75" customHeight="1">
      <c r="A18" s="18" t="s">
        <v>134</v>
      </c>
      <c r="B18" s="13" t="s">
        <v>141</v>
      </c>
      <c r="C18" s="18" t="s">
        <v>142</v>
      </c>
      <c r="D18" s="13" t="s">
        <v>35</v>
      </c>
      <c r="E18" s="39">
        <v>492941.35</v>
      </c>
      <c r="F18" s="40">
        <v>221</v>
      </c>
      <c r="G18" s="94">
        <f>E18/F18</f>
        <v>2230.503846153846</v>
      </c>
      <c r="H18" s="94"/>
      <c r="I18" s="41"/>
      <c r="J18" s="71">
        <v>24.83</v>
      </c>
      <c r="K18" s="71"/>
      <c r="L18" s="42"/>
      <c r="M18" s="74">
        <f>G18*J18</f>
        <v>55383.4105</v>
      </c>
      <c r="N18" s="74"/>
      <c r="O18" s="43"/>
    </row>
    <row r="19" spans="1:15" s="17" customFormat="1" ht="90.75" customHeight="1">
      <c r="A19" s="45" t="s">
        <v>134</v>
      </c>
      <c r="B19" s="13" t="s">
        <v>143</v>
      </c>
      <c r="C19" s="18" t="s">
        <v>142</v>
      </c>
      <c r="D19" s="13" t="s">
        <v>35</v>
      </c>
      <c r="E19" s="39">
        <v>663420.88</v>
      </c>
      <c r="F19" s="40">
        <v>255</v>
      </c>
      <c r="G19" s="70">
        <f>E19/F19</f>
        <v>2601.6505098039215</v>
      </c>
      <c r="H19" s="70"/>
      <c r="I19" s="70"/>
      <c r="J19" s="100">
        <v>24.83</v>
      </c>
      <c r="K19" s="100"/>
      <c r="L19" s="100"/>
      <c r="M19" s="101">
        <f aca="true" t="shared" si="0" ref="M19:M27">SUM(G19*J19)</f>
        <v>64598.98215843137</v>
      </c>
      <c r="N19" s="101"/>
      <c r="O19" s="101"/>
    </row>
    <row r="20" spans="1:15" s="17" customFormat="1" ht="62.25" customHeight="1">
      <c r="A20" s="18" t="s">
        <v>144</v>
      </c>
      <c r="B20" s="46" t="s">
        <v>145</v>
      </c>
      <c r="C20" s="13" t="s">
        <v>146</v>
      </c>
      <c r="D20" s="13" t="s">
        <v>15</v>
      </c>
      <c r="E20" s="39">
        <v>912572.94</v>
      </c>
      <c r="F20" s="40">
        <v>274</v>
      </c>
      <c r="G20" s="70">
        <f>SUM(E20/F20)</f>
        <v>3330.5581751824816</v>
      </c>
      <c r="H20" s="70"/>
      <c r="I20" s="70"/>
      <c r="J20" s="75">
        <v>24.83</v>
      </c>
      <c r="K20" s="75"/>
      <c r="L20" s="75"/>
      <c r="M20" s="72">
        <f t="shared" si="0"/>
        <v>82697.759489781</v>
      </c>
      <c r="N20" s="72"/>
      <c r="O20" s="72"/>
    </row>
    <row r="21" spans="1:15" s="17" customFormat="1" ht="55.5" customHeight="1">
      <c r="A21" s="18" t="s">
        <v>144</v>
      </c>
      <c r="B21" s="46" t="s">
        <v>147</v>
      </c>
      <c r="C21" s="18" t="s">
        <v>148</v>
      </c>
      <c r="D21" s="13" t="s">
        <v>15</v>
      </c>
      <c r="E21" s="39">
        <v>559591.15</v>
      </c>
      <c r="F21" s="40">
        <v>236</v>
      </c>
      <c r="G21" s="70">
        <f>E21/F21</f>
        <v>2371.148940677966</v>
      </c>
      <c r="H21" s="70"/>
      <c r="I21" s="70"/>
      <c r="J21" s="75">
        <v>20.5</v>
      </c>
      <c r="K21" s="75"/>
      <c r="L21" s="75"/>
      <c r="M21" s="72">
        <f t="shared" si="0"/>
        <v>48608.553283898305</v>
      </c>
      <c r="N21" s="72"/>
      <c r="O21" s="72"/>
    </row>
    <row r="22" spans="1:15" s="17" customFormat="1" ht="53.25" customHeight="1">
      <c r="A22" s="18" t="s">
        <v>144</v>
      </c>
      <c r="B22" s="46" t="s">
        <v>149</v>
      </c>
      <c r="C22" s="18" t="s">
        <v>150</v>
      </c>
      <c r="D22" s="13" t="s">
        <v>15</v>
      </c>
      <c r="E22" s="39">
        <v>911810.13</v>
      </c>
      <c r="F22" s="40">
        <v>256</v>
      </c>
      <c r="G22" s="70">
        <f aca="true" t="shared" si="1" ref="G22:G38">SUM(E22/F22)</f>
        <v>3561.7583203125</v>
      </c>
      <c r="H22" s="70"/>
      <c r="I22" s="70"/>
      <c r="J22" s="75">
        <v>24.83</v>
      </c>
      <c r="K22" s="75"/>
      <c r="L22" s="75"/>
      <c r="M22" s="72">
        <f t="shared" si="0"/>
        <v>88438.45909335937</v>
      </c>
      <c r="N22" s="72"/>
      <c r="O22" s="72"/>
    </row>
    <row r="23" spans="1:15" s="17" customFormat="1" ht="50.25" customHeight="1">
      <c r="A23" s="18" t="s">
        <v>144</v>
      </c>
      <c r="B23" s="46" t="s">
        <v>151</v>
      </c>
      <c r="C23" s="18" t="s">
        <v>152</v>
      </c>
      <c r="D23" s="13" t="s">
        <v>15</v>
      </c>
      <c r="E23" s="39">
        <v>553014.43</v>
      </c>
      <c r="F23" s="40">
        <v>257</v>
      </c>
      <c r="G23" s="70">
        <f t="shared" si="1"/>
        <v>2151.807120622568</v>
      </c>
      <c r="H23" s="70"/>
      <c r="I23" s="70"/>
      <c r="J23" s="75">
        <v>24.83</v>
      </c>
      <c r="K23" s="75"/>
      <c r="L23" s="75"/>
      <c r="M23" s="72">
        <f t="shared" si="0"/>
        <v>53429.37080505837</v>
      </c>
      <c r="N23" s="72"/>
      <c r="O23" s="72"/>
    </row>
    <row r="24" spans="1:15" s="17" customFormat="1" ht="73.5" customHeight="1">
      <c r="A24" s="18" t="s">
        <v>144</v>
      </c>
      <c r="B24" s="46" t="s">
        <v>153</v>
      </c>
      <c r="C24" s="18" t="s">
        <v>154</v>
      </c>
      <c r="D24" s="13" t="s">
        <v>15</v>
      </c>
      <c r="E24" s="39">
        <v>246008.85</v>
      </c>
      <c r="F24" s="40">
        <v>203</v>
      </c>
      <c r="G24" s="70">
        <f t="shared" si="1"/>
        <v>1211.8662561576355</v>
      </c>
      <c r="H24" s="70"/>
      <c r="I24" s="70"/>
      <c r="J24" s="75">
        <v>20.5</v>
      </c>
      <c r="K24" s="75"/>
      <c r="L24" s="75"/>
      <c r="M24" s="72">
        <f t="shared" si="0"/>
        <v>24843.258251231528</v>
      </c>
      <c r="N24" s="72"/>
      <c r="O24" s="72"/>
    </row>
    <row r="25" spans="1:15" s="17" customFormat="1" ht="65.25" customHeight="1">
      <c r="A25" s="18" t="s">
        <v>144</v>
      </c>
      <c r="B25" s="46" t="s">
        <v>155</v>
      </c>
      <c r="C25" s="18" t="s">
        <v>156</v>
      </c>
      <c r="D25" s="13" t="s">
        <v>15</v>
      </c>
      <c r="E25" s="39">
        <v>359740.05</v>
      </c>
      <c r="F25" s="40">
        <v>235</v>
      </c>
      <c r="G25" s="70">
        <f t="shared" si="1"/>
        <v>1530.8087234042553</v>
      </c>
      <c r="H25" s="70"/>
      <c r="I25" s="70"/>
      <c r="J25" s="75">
        <v>24.83</v>
      </c>
      <c r="K25" s="75"/>
      <c r="L25" s="75"/>
      <c r="M25" s="72">
        <f t="shared" si="0"/>
        <v>38009.98060212765</v>
      </c>
      <c r="N25" s="72"/>
      <c r="O25" s="72"/>
    </row>
    <row r="26" spans="1:15" s="17" customFormat="1" ht="69" customHeight="1">
      <c r="A26" s="18" t="s">
        <v>144</v>
      </c>
      <c r="B26" s="46" t="s">
        <v>157</v>
      </c>
      <c r="C26" s="18" t="s">
        <v>158</v>
      </c>
      <c r="D26" s="13" t="s">
        <v>15</v>
      </c>
      <c r="E26" s="39">
        <v>175364.26</v>
      </c>
      <c r="F26" s="40">
        <v>243</v>
      </c>
      <c r="G26" s="70">
        <f t="shared" si="1"/>
        <v>721.663621399177</v>
      </c>
      <c r="H26" s="70"/>
      <c r="I26" s="70"/>
      <c r="J26" s="75">
        <v>24.83</v>
      </c>
      <c r="K26" s="75"/>
      <c r="L26" s="75"/>
      <c r="M26" s="72">
        <f t="shared" si="0"/>
        <v>17918.907719341565</v>
      </c>
      <c r="N26" s="72"/>
      <c r="O26" s="72"/>
    </row>
    <row r="27" spans="1:15" s="17" customFormat="1" ht="61.5" customHeight="1">
      <c r="A27" s="18" t="s">
        <v>159</v>
      </c>
      <c r="B27" s="13" t="s">
        <v>160</v>
      </c>
      <c r="C27" s="13" t="s">
        <v>146</v>
      </c>
      <c r="D27" s="13" t="s">
        <v>35</v>
      </c>
      <c r="E27" s="47">
        <v>608528.94</v>
      </c>
      <c r="F27" s="48">
        <v>216</v>
      </c>
      <c r="G27" s="95">
        <f t="shared" si="1"/>
        <v>2817.263611111111</v>
      </c>
      <c r="H27" s="95"/>
      <c r="I27" s="95"/>
      <c r="J27" s="99">
        <v>20.57</v>
      </c>
      <c r="K27" s="99"/>
      <c r="L27" s="99"/>
      <c r="M27" s="77">
        <f t="shared" si="0"/>
        <v>57951.11248055555</v>
      </c>
      <c r="N27" s="77"/>
      <c r="O27" s="77"/>
    </row>
    <row r="28" spans="1:15" s="17" customFormat="1" ht="63.75" customHeight="1">
      <c r="A28" s="18" t="s">
        <v>159</v>
      </c>
      <c r="B28" s="13" t="s">
        <v>161</v>
      </c>
      <c r="C28" s="18" t="s">
        <v>162</v>
      </c>
      <c r="D28" s="13" t="s">
        <v>35</v>
      </c>
      <c r="E28" s="49">
        <v>516843.75</v>
      </c>
      <c r="F28" s="31">
        <v>250</v>
      </c>
      <c r="G28" s="95">
        <f t="shared" si="1"/>
        <v>2067.375</v>
      </c>
      <c r="H28" s="95"/>
      <c r="I28" s="50"/>
      <c r="J28" s="98">
        <v>25</v>
      </c>
      <c r="K28" s="98"/>
      <c r="L28" s="98"/>
      <c r="M28" s="77">
        <f>SUM(G28*J34)</f>
        <v>51684.375</v>
      </c>
      <c r="N28" s="77"/>
      <c r="O28" s="77"/>
    </row>
    <row r="29" spans="1:15" s="17" customFormat="1" ht="62.25" customHeight="1">
      <c r="A29" s="18" t="s">
        <v>159</v>
      </c>
      <c r="B29" s="13" t="s">
        <v>163</v>
      </c>
      <c r="C29" s="18" t="s">
        <v>164</v>
      </c>
      <c r="D29" s="13" t="s">
        <v>35</v>
      </c>
      <c r="E29" s="49">
        <v>73856.01</v>
      </c>
      <c r="F29" s="31">
        <v>250</v>
      </c>
      <c r="G29" s="95">
        <f t="shared" si="1"/>
        <v>295.42404</v>
      </c>
      <c r="H29" s="95"/>
      <c r="I29" s="95"/>
      <c r="J29" s="98">
        <v>25</v>
      </c>
      <c r="K29" s="98"/>
      <c r="L29" s="98"/>
      <c r="M29" s="77">
        <f aca="true" t="shared" si="2" ref="M29:M42">SUM(G29*J29)</f>
        <v>7385.601</v>
      </c>
      <c r="N29" s="77"/>
      <c r="O29" s="77"/>
    </row>
    <row r="30" spans="1:15" s="17" customFormat="1" ht="53.25" customHeight="1">
      <c r="A30" s="18" t="s">
        <v>159</v>
      </c>
      <c r="B30" s="13" t="s">
        <v>165</v>
      </c>
      <c r="C30" s="18" t="s">
        <v>164</v>
      </c>
      <c r="D30" s="13" t="s">
        <v>166</v>
      </c>
      <c r="E30" s="49">
        <v>44871.01</v>
      </c>
      <c r="F30" s="31">
        <v>147</v>
      </c>
      <c r="G30" s="95">
        <f t="shared" si="1"/>
        <v>305.24496598639456</v>
      </c>
      <c r="H30" s="95"/>
      <c r="I30" s="95"/>
      <c r="J30" s="98">
        <v>24</v>
      </c>
      <c r="K30" s="98"/>
      <c r="L30" s="98"/>
      <c r="M30" s="77">
        <f t="shared" si="2"/>
        <v>7325.879183673469</v>
      </c>
      <c r="N30" s="77"/>
      <c r="O30" s="77"/>
    </row>
    <row r="31" spans="1:15" s="17" customFormat="1" ht="53.25" customHeight="1">
      <c r="A31" s="18" t="s">
        <v>159</v>
      </c>
      <c r="B31" s="13" t="s">
        <v>165</v>
      </c>
      <c r="C31" s="18" t="s">
        <v>167</v>
      </c>
      <c r="D31" s="13" t="s">
        <v>168</v>
      </c>
      <c r="E31" s="49">
        <v>65970</v>
      </c>
      <c r="F31" s="31">
        <v>103</v>
      </c>
      <c r="G31" s="97">
        <f t="shared" si="1"/>
        <v>640.4854368932039</v>
      </c>
      <c r="H31" s="97"/>
      <c r="I31" s="51"/>
      <c r="J31" s="98">
        <v>25.75</v>
      </c>
      <c r="K31" s="98"/>
      <c r="L31" s="98"/>
      <c r="M31" s="77">
        <f t="shared" si="2"/>
        <v>16492.5</v>
      </c>
      <c r="N31" s="77"/>
      <c r="O31" s="77"/>
    </row>
    <row r="32" spans="1:15" s="17" customFormat="1" ht="53.25" customHeight="1">
      <c r="A32" s="18" t="s">
        <v>159</v>
      </c>
      <c r="B32" s="13" t="s">
        <v>169</v>
      </c>
      <c r="C32" s="18" t="s">
        <v>164</v>
      </c>
      <c r="D32" s="13" t="s">
        <v>170</v>
      </c>
      <c r="E32" s="52">
        <v>23689.66</v>
      </c>
      <c r="F32" s="31">
        <v>84</v>
      </c>
      <c r="G32" s="97">
        <f t="shared" si="1"/>
        <v>282.0197619047619</v>
      </c>
      <c r="H32" s="97"/>
      <c r="I32" s="51"/>
      <c r="J32" s="98">
        <v>26</v>
      </c>
      <c r="K32" s="98"/>
      <c r="L32" s="98"/>
      <c r="M32" s="77">
        <f t="shared" si="2"/>
        <v>7332.513809523809</v>
      </c>
      <c r="N32" s="77"/>
      <c r="O32" s="77"/>
    </row>
    <row r="33" spans="1:15" s="17" customFormat="1" ht="52.5" customHeight="1">
      <c r="A33" s="18" t="s">
        <v>159</v>
      </c>
      <c r="B33" s="13" t="s">
        <v>171</v>
      </c>
      <c r="C33" s="18" t="s">
        <v>164</v>
      </c>
      <c r="D33" s="13" t="s">
        <v>172</v>
      </c>
      <c r="E33" s="53">
        <v>40373.06</v>
      </c>
      <c r="F33" s="31">
        <v>134</v>
      </c>
      <c r="G33" s="95">
        <f t="shared" si="1"/>
        <v>301.2914925373134</v>
      </c>
      <c r="H33" s="95"/>
      <c r="I33" s="95"/>
      <c r="J33" s="98">
        <v>24.5</v>
      </c>
      <c r="K33" s="98"/>
      <c r="L33" s="98"/>
      <c r="M33" s="77">
        <f t="shared" si="2"/>
        <v>7381.641567164178</v>
      </c>
      <c r="N33" s="77"/>
      <c r="O33" s="77"/>
    </row>
    <row r="34" spans="1:15" s="17" customFormat="1" ht="54" customHeight="1">
      <c r="A34" s="18" t="s">
        <v>159</v>
      </c>
      <c r="B34" s="13" t="s">
        <v>173</v>
      </c>
      <c r="C34" s="18" t="s">
        <v>164</v>
      </c>
      <c r="D34" s="13" t="s">
        <v>35</v>
      </c>
      <c r="E34" s="31">
        <v>73822.57</v>
      </c>
      <c r="F34" s="31">
        <v>250</v>
      </c>
      <c r="G34" s="95">
        <f t="shared" si="1"/>
        <v>295.29028000000005</v>
      </c>
      <c r="H34" s="95"/>
      <c r="I34" s="95"/>
      <c r="J34" s="96">
        <v>25</v>
      </c>
      <c r="K34" s="96"/>
      <c r="L34" s="96"/>
      <c r="M34" s="77">
        <f t="shared" si="2"/>
        <v>7382.257000000001</v>
      </c>
      <c r="N34" s="77"/>
      <c r="O34" s="77"/>
    </row>
    <row r="35" spans="1:15" s="17" customFormat="1" ht="55.5" customHeight="1">
      <c r="A35" s="18" t="s">
        <v>174</v>
      </c>
      <c r="B35" s="13" t="s">
        <v>175</v>
      </c>
      <c r="C35" s="13" t="s">
        <v>176</v>
      </c>
      <c r="D35" s="13" t="s">
        <v>35</v>
      </c>
      <c r="E35" s="39">
        <v>493307.4</v>
      </c>
      <c r="F35" s="40">
        <v>216</v>
      </c>
      <c r="G35" s="70">
        <f t="shared" si="1"/>
        <v>2283.8305555555557</v>
      </c>
      <c r="H35" s="70"/>
      <c r="I35" s="70"/>
      <c r="J35" s="75">
        <v>20.5</v>
      </c>
      <c r="K35" s="75"/>
      <c r="L35" s="75"/>
      <c r="M35" s="72">
        <f t="shared" si="2"/>
        <v>46818.526388888895</v>
      </c>
      <c r="N35" s="72"/>
      <c r="O35" s="72"/>
    </row>
    <row r="36" spans="1:15" s="17" customFormat="1" ht="55.5" customHeight="1">
      <c r="A36" s="18" t="s">
        <v>174</v>
      </c>
      <c r="B36" s="13" t="s">
        <v>177</v>
      </c>
      <c r="C36" s="18" t="s">
        <v>178</v>
      </c>
      <c r="D36" s="13" t="s">
        <v>35</v>
      </c>
      <c r="E36" s="39">
        <v>448767.11</v>
      </c>
      <c r="F36" s="40">
        <v>250</v>
      </c>
      <c r="G36" s="70">
        <f t="shared" si="1"/>
        <v>1795.06844</v>
      </c>
      <c r="H36" s="70"/>
      <c r="I36" s="70"/>
      <c r="J36" s="75">
        <v>24.83</v>
      </c>
      <c r="K36" s="75"/>
      <c r="L36" s="75"/>
      <c r="M36" s="72">
        <f t="shared" si="2"/>
        <v>44571.5493652</v>
      </c>
      <c r="N36" s="72"/>
      <c r="O36" s="72"/>
    </row>
    <row r="37" spans="1:15" s="17" customFormat="1" ht="55.5" customHeight="1">
      <c r="A37" s="18" t="s">
        <v>174</v>
      </c>
      <c r="B37" s="13" t="s">
        <v>179</v>
      </c>
      <c r="C37" s="18" t="s">
        <v>180</v>
      </c>
      <c r="D37" s="13" t="s">
        <v>35</v>
      </c>
      <c r="E37" s="39">
        <v>324237.26</v>
      </c>
      <c r="F37" s="40">
        <v>203</v>
      </c>
      <c r="G37" s="70">
        <f t="shared" si="1"/>
        <v>1597.227881773399</v>
      </c>
      <c r="H37" s="70"/>
      <c r="I37" s="70"/>
      <c r="J37" s="75">
        <v>24.83</v>
      </c>
      <c r="K37" s="75"/>
      <c r="L37" s="75"/>
      <c r="M37" s="72">
        <f t="shared" si="2"/>
        <v>39659.16830443349</v>
      </c>
      <c r="N37" s="72"/>
      <c r="O37" s="72"/>
    </row>
    <row r="38" spans="1:15" s="17" customFormat="1" ht="50.25" customHeight="1">
      <c r="A38" s="86" t="s">
        <v>181</v>
      </c>
      <c r="B38" s="81" t="s">
        <v>182</v>
      </c>
      <c r="C38" s="86" t="s">
        <v>183</v>
      </c>
      <c r="D38" s="13" t="s">
        <v>184</v>
      </c>
      <c r="E38" s="39">
        <v>563405.15</v>
      </c>
      <c r="F38" s="40">
        <v>248</v>
      </c>
      <c r="G38" s="70">
        <f t="shared" si="1"/>
        <v>2271.7949596774192</v>
      </c>
      <c r="H38" s="70"/>
      <c r="I38" s="70"/>
      <c r="J38" s="75">
        <v>24.83</v>
      </c>
      <c r="K38" s="75"/>
      <c r="L38" s="75"/>
      <c r="M38" s="72">
        <f t="shared" si="2"/>
        <v>56408.668848790316</v>
      </c>
      <c r="N38" s="72"/>
      <c r="O38" s="72"/>
    </row>
    <row r="39" spans="1:15" s="17" customFormat="1" ht="50.25" customHeight="1">
      <c r="A39" s="86"/>
      <c r="B39" s="81"/>
      <c r="C39" s="86"/>
      <c r="D39" s="13" t="s">
        <v>185</v>
      </c>
      <c r="E39" s="39">
        <v>35617.43</v>
      </c>
      <c r="F39" s="40">
        <v>14</v>
      </c>
      <c r="G39" s="78">
        <f>E39/F39</f>
        <v>2544.102142857143</v>
      </c>
      <c r="H39" s="78"/>
      <c r="I39" s="20"/>
      <c r="J39" s="71">
        <v>22.22</v>
      </c>
      <c r="K39" s="71"/>
      <c r="L39" s="21"/>
      <c r="M39" s="72">
        <f t="shared" si="2"/>
        <v>56529.94961428572</v>
      </c>
      <c r="N39" s="72"/>
      <c r="O39" s="72"/>
    </row>
    <row r="40" spans="1:15" s="17" customFormat="1" ht="72.75" customHeight="1">
      <c r="A40" s="18" t="s">
        <v>181</v>
      </c>
      <c r="B40" s="13" t="s">
        <v>186</v>
      </c>
      <c r="C40" s="18" t="s">
        <v>187</v>
      </c>
      <c r="D40" s="13" t="s">
        <v>15</v>
      </c>
      <c r="E40" s="39">
        <v>367425.19</v>
      </c>
      <c r="F40" s="40">
        <v>250</v>
      </c>
      <c r="G40" s="70">
        <f>SUM(E40/F40)</f>
        <v>1469.70076</v>
      </c>
      <c r="H40" s="70"/>
      <c r="I40" s="70"/>
      <c r="J40" s="75">
        <v>24.83</v>
      </c>
      <c r="K40" s="75"/>
      <c r="L40" s="75"/>
      <c r="M40" s="72">
        <f t="shared" si="2"/>
        <v>36492.6698708</v>
      </c>
      <c r="N40" s="72"/>
      <c r="O40" s="72"/>
    </row>
    <row r="41" spans="1:15" s="17" customFormat="1" ht="62.25" customHeight="1">
      <c r="A41" s="18" t="s">
        <v>181</v>
      </c>
      <c r="B41" s="13" t="s">
        <v>188</v>
      </c>
      <c r="C41" s="18" t="s">
        <v>189</v>
      </c>
      <c r="D41" s="13" t="s">
        <v>15</v>
      </c>
      <c r="E41" s="39">
        <v>355057.18</v>
      </c>
      <c r="F41" s="40">
        <v>245</v>
      </c>
      <c r="G41" s="70">
        <f>E41/F41</f>
        <v>1449.2129795918368</v>
      </c>
      <c r="H41" s="70"/>
      <c r="I41" s="70"/>
      <c r="J41" s="75">
        <v>24.83</v>
      </c>
      <c r="K41" s="75"/>
      <c r="L41" s="75"/>
      <c r="M41" s="72">
        <f t="shared" si="2"/>
        <v>35983.9582832653</v>
      </c>
      <c r="N41" s="72"/>
      <c r="O41" s="72"/>
    </row>
    <row r="42" spans="1:15" s="17" customFormat="1" ht="67.5" customHeight="1">
      <c r="A42" s="18" t="s">
        <v>181</v>
      </c>
      <c r="B42" s="13" t="s">
        <v>190</v>
      </c>
      <c r="C42" s="18" t="s">
        <v>191</v>
      </c>
      <c r="D42" s="13" t="s">
        <v>192</v>
      </c>
      <c r="E42" s="39">
        <v>220632.82</v>
      </c>
      <c r="F42" s="40">
        <v>147</v>
      </c>
      <c r="G42" s="70">
        <f>SUM(E42/F42)</f>
        <v>1500.903537414966</v>
      </c>
      <c r="H42" s="70"/>
      <c r="I42" s="70"/>
      <c r="J42" s="75">
        <v>24.38</v>
      </c>
      <c r="K42" s="75"/>
      <c r="L42" s="75"/>
      <c r="M42" s="72">
        <f t="shared" si="2"/>
        <v>36592.02824217687</v>
      </c>
      <c r="N42" s="72"/>
      <c r="O42" s="72"/>
    </row>
    <row r="43" spans="1:15" s="17" customFormat="1" ht="67.5" customHeight="1">
      <c r="A43" s="18" t="s">
        <v>181</v>
      </c>
      <c r="B43" s="13" t="s">
        <v>193</v>
      </c>
      <c r="C43" s="18" t="s">
        <v>194</v>
      </c>
      <c r="D43" s="13" t="s">
        <v>15</v>
      </c>
      <c r="E43" s="39">
        <v>207509.39</v>
      </c>
      <c r="F43" s="40">
        <v>285</v>
      </c>
      <c r="G43" s="78">
        <f>E43/F43</f>
        <v>728.1031228070176</v>
      </c>
      <c r="H43" s="78"/>
      <c r="I43" s="20"/>
      <c r="J43" s="71">
        <v>24.83</v>
      </c>
      <c r="K43" s="71"/>
      <c r="L43" s="21"/>
      <c r="M43" s="74">
        <f>G43*J43</f>
        <v>18078.800539298245</v>
      </c>
      <c r="N43" s="74"/>
      <c r="O43" s="22"/>
    </row>
    <row r="44" spans="1:15" s="17" customFormat="1" ht="67.5" customHeight="1">
      <c r="A44" s="18" t="s">
        <v>181</v>
      </c>
      <c r="B44" s="13" t="s">
        <v>195</v>
      </c>
      <c r="C44" s="18" t="s">
        <v>189</v>
      </c>
      <c r="D44" s="13" t="s">
        <v>196</v>
      </c>
      <c r="E44" s="39">
        <v>75278</v>
      </c>
      <c r="F44" s="40">
        <v>103</v>
      </c>
      <c r="G44" s="78">
        <f>E44/F44</f>
        <v>730.8543689320388</v>
      </c>
      <c r="H44" s="78"/>
      <c r="I44" s="20"/>
      <c r="J44" s="71">
        <v>25.75</v>
      </c>
      <c r="K44" s="71"/>
      <c r="L44" s="21"/>
      <c r="M44" s="74">
        <f>G44*J44</f>
        <v>18819.5</v>
      </c>
      <c r="N44" s="74"/>
      <c r="O44" s="22"/>
    </row>
    <row r="45" spans="1:15" s="17" customFormat="1" ht="67.5" customHeight="1">
      <c r="A45" s="18" t="s">
        <v>181</v>
      </c>
      <c r="B45" s="13" t="s">
        <v>197</v>
      </c>
      <c r="C45" s="18" t="s">
        <v>189</v>
      </c>
      <c r="D45" s="13" t="s">
        <v>196</v>
      </c>
      <c r="E45" s="39">
        <v>75278</v>
      </c>
      <c r="F45" s="40">
        <v>103</v>
      </c>
      <c r="G45" s="78">
        <f>E45/F45</f>
        <v>730.8543689320388</v>
      </c>
      <c r="H45" s="78"/>
      <c r="I45" s="20"/>
      <c r="J45" s="71">
        <v>25.75</v>
      </c>
      <c r="K45" s="71"/>
      <c r="L45" s="21"/>
      <c r="M45" s="74">
        <f>G45*J45</f>
        <v>18819.5</v>
      </c>
      <c r="N45" s="74"/>
      <c r="O45" s="22"/>
    </row>
    <row r="46" spans="1:15" s="17" customFormat="1" ht="55.5" customHeight="1">
      <c r="A46" s="18" t="s">
        <v>198</v>
      </c>
      <c r="B46" s="13" t="s">
        <v>199</v>
      </c>
      <c r="C46" s="13" t="s">
        <v>200</v>
      </c>
      <c r="D46" s="13" t="s">
        <v>26</v>
      </c>
      <c r="E46" s="39">
        <v>408911.68</v>
      </c>
      <c r="F46" s="40">
        <v>197</v>
      </c>
      <c r="G46" s="70">
        <f>SUM(E46/F46)</f>
        <v>2075.693807106599</v>
      </c>
      <c r="H46" s="70"/>
      <c r="I46" s="70"/>
      <c r="J46" s="75">
        <v>20.5</v>
      </c>
      <c r="K46" s="75"/>
      <c r="L46" s="75"/>
      <c r="M46" s="72">
        <f aca="true" t="shared" si="3" ref="M46:M51">SUM(G46*J46)</f>
        <v>42551.72304568528</v>
      </c>
      <c r="N46" s="72"/>
      <c r="O46" s="72"/>
    </row>
    <row r="47" spans="1:15" s="17" customFormat="1" ht="55.5" customHeight="1">
      <c r="A47" s="18" t="s">
        <v>198</v>
      </c>
      <c r="B47" s="13" t="s">
        <v>201</v>
      </c>
      <c r="C47" s="18" t="s">
        <v>202</v>
      </c>
      <c r="D47" s="13" t="s">
        <v>203</v>
      </c>
      <c r="E47" s="39">
        <v>64248.91</v>
      </c>
      <c r="F47" s="40">
        <v>117</v>
      </c>
      <c r="G47" s="70">
        <f>SUM(E47/F47)</f>
        <v>549.1359829059829</v>
      </c>
      <c r="H47" s="70"/>
      <c r="I47" s="70"/>
      <c r="J47" s="75">
        <v>23.76</v>
      </c>
      <c r="K47" s="75"/>
      <c r="L47" s="75"/>
      <c r="M47" s="72">
        <f t="shared" si="3"/>
        <v>13047.470953846156</v>
      </c>
      <c r="N47" s="72"/>
      <c r="O47" s="72"/>
    </row>
    <row r="48" spans="1:15" s="17" customFormat="1" ht="74.25" customHeight="1">
      <c r="A48" s="18" t="s">
        <v>198</v>
      </c>
      <c r="B48" s="13" t="s">
        <v>204</v>
      </c>
      <c r="C48" s="18" t="s">
        <v>205</v>
      </c>
      <c r="D48" s="13" t="s">
        <v>26</v>
      </c>
      <c r="E48" s="39">
        <v>339238.78</v>
      </c>
      <c r="F48" s="40">
        <v>211</v>
      </c>
      <c r="G48" s="70">
        <f>SUM(E48/F48)</f>
        <v>1607.76672985782</v>
      </c>
      <c r="H48" s="70"/>
      <c r="I48" s="70"/>
      <c r="J48" s="75">
        <v>20.5</v>
      </c>
      <c r="K48" s="75"/>
      <c r="L48" s="75"/>
      <c r="M48" s="72">
        <f t="shared" si="3"/>
        <v>32959.21796208531</v>
      </c>
      <c r="N48" s="72"/>
      <c r="O48" s="72"/>
    </row>
    <row r="49" spans="1:15" s="17" customFormat="1" ht="55.5" customHeight="1">
      <c r="A49" s="18" t="s">
        <v>198</v>
      </c>
      <c r="B49" s="13" t="s">
        <v>206</v>
      </c>
      <c r="C49" s="18" t="s">
        <v>207</v>
      </c>
      <c r="D49" s="13" t="s">
        <v>208</v>
      </c>
      <c r="E49" s="39">
        <v>66217.65</v>
      </c>
      <c r="F49" s="40">
        <v>67</v>
      </c>
      <c r="G49" s="70">
        <f>SUM(E49/F49)</f>
        <v>988.3231343283582</v>
      </c>
      <c r="H49" s="70"/>
      <c r="I49" s="70"/>
      <c r="J49" s="75">
        <v>26.05</v>
      </c>
      <c r="K49" s="75"/>
      <c r="L49" s="75"/>
      <c r="M49" s="72">
        <f t="shared" si="3"/>
        <v>25745.81764925373</v>
      </c>
      <c r="N49" s="72"/>
      <c r="O49" s="72"/>
    </row>
    <row r="50" spans="1:15" s="17" customFormat="1" ht="55.5" customHeight="1">
      <c r="A50" s="18" t="s">
        <v>198</v>
      </c>
      <c r="B50" s="13" t="s">
        <v>209</v>
      </c>
      <c r="C50" s="18" t="s">
        <v>202</v>
      </c>
      <c r="D50" s="13" t="s">
        <v>210</v>
      </c>
      <c r="E50" s="39">
        <v>73947.11</v>
      </c>
      <c r="F50" s="40">
        <v>63</v>
      </c>
      <c r="G50" s="78">
        <f>E50/F50</f>
        <v>1173.7636507936509</v>
      </c>
      <c r="H50" s="78"/>
      <c r="I50" s="20"/>
      <c r="J50" s="71">
        <v>27.31</v>
      </c>
      <c r="K50" s="71"/>
      <c r="L50" s="21"/>
      <c r="M50" s="72">
        <f t="shared" si="3"/>
        <v>32055.485303174602</v>
      </c>
      <c r="N50" s="72"/>
      <c r="O50" s="72"/>
    </row>
    <row r="51" spans="1:15" s="17" customFormat="1" ht="55.5" customHeight="1">
      <c r="A51" s="18" t="s">
        <v>198</v>
      </c>
      <c r="B51" s="13" t="s">
        <v>211</v>
      </c>
      <c r="C51" s="18" t="s">
        <v>202</v>
      </c>
      <c r="D51" s="13" t="s">
        <v>26</v>
      </c>
      <c r="E51" s="39">
        <v>401587.91</v>
      </c>
      <c r="F51" s="40">
        <v>205</v>
      </c>
      <c r="G51" s="70">
        <f>SUM(E51/F51)</f>
        <v>1958.9654146341463</v>
      </c>
      <c r="H51" s="70"/>
      <c r="I51" s="70"/>
      <c r="J51" s="75">
        <v>20.5</v>
      </c>
      <c r="K51" s="75"/>
      <c r="L51" s="75"/>
      <c r="M51" s="72">
        <f t="shared" si="3"/>
        <v>40158.791</v>
      </c>
      <c r="N51" s="72"/>
      <c r="O51" s="72"/>
    </row>
    <row r="52" spans="1:15" s="17" customFormat="1" ht="56.25" customHeight="1">
      <c r="A52" s="18" t="s">
        <v>212</v>
      </c>
      <c r="B52" s="13" t="s">
        <v>213</v>
      </c>
      <c r="C52" s="13" t="s">
        <v>214</v>
      </c>
      <c r="D52" s="13" t="s">
        <v>26</v>
      </c>
      <c r="E52" s="39">
        <v>501177.69</v>
      </c>
      <c r="F52" s="40">
        <v>244</v>
      </c>
      <c r="G52" s="73">
        <f aca="true" t="shared" si="4" ref="G52:G57">E52/F52</f>
        <v>2054.0069262295083</v>
      </c>
      <c r="H52" s="73"/>
      <c r="I52" s="20"/>
      <c r="J52" s="71">
        <v>20.5</v>
      </c>
      <c r="K52" s="71"/>
      <c r="L52" s="21"/>
      <c r="M52" s="74">
        <f aca="true" t="shared" si="5" ref="M52:M57">G52*J52</f>
        <v>42107.14198770492</v>
      </c>
      <c r="N52" s="74"/>
      <c r="O52" s="22"/>
    </row>
    <row r="53" spans="1:15" s="17" customFormat="1" ht="73.5" customHeight="1">
      <c r="A53" s="18" t="s">
        <v>212</v>
      </c>
      <c r="B53" s="13" t="s">
        <v>215</v>
      </c>
      <c r="C53" s="18" t="s">
        <v>216</v>
      </c>
      <c r="D53" s="13" t="s">
        <v>26</v>
      </c>
      <c r="E53" s="39">
        <v>253783.61</v>
      </c>
      <c r="F53" s="40">
        <v>226</v>
      </c>
      <c r="G53" s="73">
        <f t="shared" si="4"/>
        <v>1122.9363274336283</v>
      </c>
      <c r="H53" s="73"/>
      <c r="I53" s="20"/>
      <c r="J53" s="71">
        <v>20.5</v>
      </c>
      <c r="K53" s="71"/>
      <c r="L53" s="21"/>
      <c r="M53" s="74">
        <f t="shared" si="5"/>
        <v>23020.19471238938</v>
      </c>
      <c r="N53" s="74"/>
      <c r="O53" s="22"/>
    </row>
    <row r="54" spans="1:15" s="17" customFormat="1" ht="73.5" customHeight="1">
      <c r="A54" s="18" t="s">
        <v>212</v>
      </c>
      <c r="B54" s="13" t="s">
        <v>217</v>
      </c>
      <c r="C54" s="18" t="s">
        <v>218</v>
      </c>
      <c r="D54" s="13" t="s">
        <v>26</v>
      </c>
      <c r="E54" s="39">
        <v>139807.79</v>
      </c>
      <c r="F54" s="40">
        <v>233</v>
      </c>
      <c r="G54" s="73">
        <f t="shared" si="4"/>
        <v>600.0334334763949</v>
      </c>
      <c r="H54" s="73"/>
      <c r="I54" s="20"/>
      <c r="J54" s="71">
        <v>24.83</v>
      </c>
      <c r="K54" s="71"/>
      <c r="L54" s="21"/>
      <c r="M54" s="74">
        <f t="shared" si="5"/>
        <v>14898.830153218883</v>
      </c>
      <c r="N54" s="74"/>
      <c r="O54" s="22"/>
    </row>
    <row r="55" spans="1:15" s="17" customFormat="1" ht="73.5" customHeight="1">
      <c r="A55" s="18" t="s">
        <v>212</v>
      </c>
      <c r="B55" s="13" t="s">
        <v>219</v>
      </c>
      <c r="C55" s="18" t="s">
        <v>220</v>
      </c>
      <c r="D55" s="13" t="s">
        <v>26</v>
      </c>
      <c r="E55" s="39">
        <v>63401.87</v>
      </c>
      <c r="F55" s="40">
        <v>250</v>
      </c>
      <c r="G55" s="73">
        <f t="shared" si="4"/>
        <v>253.60748</v>
      </c>
      <c r="H55" s="73"/>
      <c r="I55" s="20"/>
      <c r="J55" s="71">
        <v>24.83</v>
      </c>
      <c r="K55" s="71"/>
      <c r="L55" s="21"/>
      <c r="M55" s="94">
        <f t="shared" si="5"/>
        <v>6297.0737284</v>
      </c>
      <c r="N55" s="94"/>
      <c r="O55" s="22"/>
    </row>
    <row r="56" spans="1:15" s="17" customFormat="1" ht="73.5" customHeight="1">
      <c r="A56" s="18" t="s">
        <v>212</v>
      </c>
      <c r="B56" s="13" t="s">
        <v>221</v>
      </c>
      <c r="C56" s="18" t="s">
        <v>222</v>
      </c>
      <c r="D56" s="13" t="s">
        <v>223</v>
      </c>
      <c r="E56" s="39">
        <v>36411.12</v>
      </c>
      <c r="F56" s="40">
        <v>144</v>
      </c>
      <c r="G56" s="73">
        <f t="shared" si="4"/>
        <v>252.85500000000002</v>
      </c>
      <c r="H56" s="73"/>
      <c r="I56" s="20"/>
      <c r="J56" s="71">
        <v>24.74</v>
      </c>
      <c r="K56" s="71"/>
      <c r="L56" s="21"/>
      <c r="M56" s="72">
        <f t="shared" si="5"/>
        <v>6255.6327</v>
      </c>
      <c r="N56" s="72"/>
      <c r="O56" s="22"/>
    </row>
    <row r="57" spans="1:15" s="17" customFormat="1" ht="73.5" customHeight="1">
      <c r="A57" s="18" t="s">
        <v>212</v>
      </c>
      <c r="B57" s="13" t="s">
        <v>224</v>
      </c>
      <c r="C57" s="18" t="s">
        <v>225</v>
      </c>
      <c r="D57" s="13" t="s">
        <v>226</v>
      </c>
      <c r="E57" s="39">
        <v>73815.46</v>
      </c>
      <c r="F57" s="40">
        <v>144</v>
      </c>
      <c r="G57" s="73">
        <f t="shared" si="4"/>
        <v>512.6073611111111</v>
      </c>
      <c r="H57" s="73"/>
      <c r="I57" s="20"/>
      <c r="J57" s="71">
        <v>24.74</v>
      </c>
      <c r="K57" s="71"/>
      <c r="L57" s="21"/>
      <c r="M57" s="74">
        <f t="shared" si="5"/>
        <v>12681.906113888888</v>
      </c>
      <c r="N57" s="74"/>
      <c r="O57" s="22"/>
    </row>
    <row r="58" spans="1:15" s="17" customFormat="1" ht="59.25" customHeight="1">
      <c r="A58" s="18" t="s">
        <v>212</v>
      </c>
      <c r="B58" s="13" t="s">
        <v>221</v>
      </c>
      <c r="C58" s="18" t="s">
        <v>225</v>
      </c>
      <c r="D58" s="13" t="s">
        <v>227</v>
      </c>
      <c r="E58" s="39">
        <v>52512.68</v>
      </c>
      <c r="F58" s="40">
        <v>101</v>
      </c>
      <c r="G58" s="70">
        <f>SUM(E58/F58)</f>
        <v>519.9275247524753</v>
      </c>
      <c r="H58" s="70"/>
      <c r="I58" s="70"/>
      <c r="J58" s="75">
        <v>25.75</v>
      </c>
      <c r="K58" s="75"/>
      <c r="L58" s="75"/>
      <c r="M58" s="72">
        <f>SUM(G58*J58)</f>
        <v>13388.13376237624</v>
      </c>
      <c r="N58" s="72"/>
      <c r="O58" s="72"/>
    </row>
    <row r="59" spans="1:15" s="17" customFormat="1" ht="59.25" customHeight="1">
      <c r="A59" s="18" t="s">
        <v>228</v>
      </c>
      <c r="B59" s="13" t="s">
        <v>171</v>
      </c>
      <c r="C59" s="13" t="s">
        <v>214</v>
      </c>
      <c r="D59" s="13" t="s">
        <v>229</v>
      </c>
      <c r="E59" s="39">
        <v>218229.42</v>
      </c>
      <c r="F59" s="40">
        <v>87</v>
      </c>
      <c r="G59" s="70">
        <f>SUM(E59/F59)</f>
        <v>2508.3841379310347</v>
      </c>
      <c r="H59" s="70"/>
      <c r="I59" s="70"/>
      <c r="J59" s="75">
        <v>21.48</v>
      </c>
      <c r="K59" s="75"/>
      <c r="L59" s="75"/>
      <c r="M59" s="72">
        <f>SUM(G59*J59)</f>
        <v>53880.09128275863</v>
      </c>
      <c r="N59" s="72"/>
      <c r="O59" s="72"/>
    </row>
    <row r="60" spans="1:15" s="17" customFormat="1" ht="59.25" customHeight="1">
      <c r="A60" s="18" t="s">
        <v>228</v>
      </c>
      <c r="B60" s="13" t="s">
        <v>230</v>
      </c>
      <c r="C60" s="18" t="s">
        <v>231</v>
      </c>
      <c r="D60" s="13" t="s">
        <v>15</v>
      </c>
      <c r="E60" s="39">
        <v>657757.2</v>
      </c>
      <c r="F60" s="40">
        <v>247</v>
      </c>
      <c r="G60" s="70">
        <f>SUM(E60/F60)</f>
        <v>2662.984615384615</v>
      </c>
      <c r="H60" s="70"/>
      <c r="I60" s="70"/>
      <c r="J60" s="75">
        <v>24.83</v>
      </c>
      <c r="K60" s="75"/>
      <c r="L60" s="75"/>
      <c r="M60" s="72">
        <f>SUM(G60*J60)</f>
        <v>66121.908</v>
      </c>
      <c r="N60" s="72"/>
      <c r="O60" s="72"/>
    </row>
    <row r="61" spans="1:15" s="17" customFormat="1" ht="59.25" customHeight="1">
      <c r="A61" s="18" t="s">
        <v>228</v>
      </c>
      <c r="B61" s="13" t="s">
        <v>232</v>
      </c>
      <c r="C61" s="18" t="s">
        <v>233</v>
      </c>
      <c r="D61" s="13" t="s">
        <v>15</v>
      </c>
      <c r="E61" s="39">
        <v>703998.22</v>
      </c>
      <c r="F61" s="40">
        <v>257</v>
      </c>
      <c r="G61" s="78">
        <f>SUM(E61/F61)</f>
        <v>2739.2926848249026</v>
      </c>
      <c r="H61" s="78"/>
      <c r="I61" s="20"/>
      <c r="J61" s="75">
        <v>24.83</v>
      </c>
      <c r="K61" s="75"/>
      <c r="L61" s="75"/>
      <c r="M61" s="72">
        <f>SUM(G61*J61)</f>
        <v>68016.63736420232</v>
      </c>
      <c r="N61" s="72"/>
      <c r="O61" s="72"/>
    </row>
    <row r="62" spans="1:15" s="17" customFormat="1" ht="70.5" customHeight="1">
      <c r="A62" s="18" t="s">
        <v>234</v>
      </c>
      <c r="B62" s="13" t="s">
        <v>235</v>
      </c>
      <c r="C62" s="18" t="s">
        <v>162</v>
      </c>
      <c r="D62" s="13" t="s">
        <v>223</v>
      </c>
      <c r="E62" s="39">
        <v>288975.69</v>
      </c>
      <c r="F62" s="40">
        <v>139</v>
      </c>
      <c r="G62" s="70">
        <f aca="true" t="shared" si="6" ref="G62:G67">E62/F62</f>
        <v>2078.961798561151</v>
      </c>
      <c r="H62" s="70"/>
      <c r="I62" s="70"/>
      <c r="J62" s="71">
        <v>24</v>
      </c>
      <c r="K62" s="71"/>
      <c r="L62" s="21"/>
      <c r="M62" s="72">
        <f>SUM(G62*J62)</f>
        <v>49895.08316546763</v>
      </c>
      <c r="N62" s="72"/>
      <c r="O62" s="72"/>
    </row>
    <row r="63" spans="1:15" s="17" customFormat="1" ht="39" customHeight="1">
      <c r="A63" s="18" t="s">
        <v>234</v>
      </c>
      <c r="B63" s="13" t="s">
        <v>236</v>
      </c>
      <c r="C63" s="13" t="s">
        <v>176</v>
      </c>
      <c r="D63" s="13" t="s">
        <v>15</v>
      </c>
      <c r="E63" s="39">
        <v>667576.66</v>
      </c>
      <c r="F63" s="40">
        <v>215</v>
      </c>
      <c r="G63" s="73">
        <f t="shared" si="6"/>
        <v>3105.0077209302326</v>
      </c>
      <c r="H63" s="73"/>
      <c r="I63" s="20"/>
      <c r="J63" s="71">
        <v>20.5</v>
      </c>
      <c r="K63" s="71"/>
      <c r="L63" s="21"/>
      <c r="M63" s="74">
        <f>G63*J63</f>
        <v>63652.65827906977</v>
      </c>
      <c r="N63" s="74"/>
      <c r="O63" s="22"/>
    </row>
    <row r="64" spans="1:15" s="17" customFormat="1" ht="51" customHeight="1">
      <c r="A64" s="18" t="s">
        <v>234</v>
      </c>
      <c r="B64" s="13" t="s">
        <v>237</v>
      </c>
      <c r="C64" s="18" t="s">
        <v>162</v>
      </c>
      <c r="D64" s="13" t="s">
        <v>238</v>
      </c>
      <c r="E64" s="39">
        <v>159791.8</v>
      </c>
      <c r="F64" s="40">
        <v>77</v>
      </c>
      <c r="G64" s="73">
        <f t="shared" si="6"/>
        <v>2075.2181818181816</v>
      </c>
      <c r="H64" s="73"/>
      <c r="I64" s="20"/>
      <c r="J64" s="71">
        <v>24.83</v>
      </c>
      <c r="K64" s="71"/>
      <c r="L64" s="21"/>
      <c r="M64" s="74">
        <f>G64*J64</f>
        <v>51527.667454545444</v>
      </c>
      <c r="N64" s="74"/>
      <c r="O64" s="22"/>
    </row>
    <row r="65" spans="1:15" s="17" customFormat="1" ht="51" customHeight="1">
      <c r="A65" s="18" t="s">
        <v>234</v>
      </c>
      <c r="B65" s="13" t="s">
        <v>239</v>
      </c>
      <c r="C65" s="18" t="s">
        <v>240</v>
      </c>
      <c r="D65" s="13" t="s">
        <v>15</v>
      </c>
      <c r="E65" s="39">
        <v>368431.03</v>
      </c>
      <c r="F65" s="40">
        <v>250</v>
      </c>
      <c r="G65" s="73">
        <f t="shared" si="6"/>
        <v>1473.72412</v>
      </c>
      <c r="H65" s="73"/>
      <c r="I65" s="20"/>
      <c r="J65" s="71">
        <v>24.83</v>
      </c>
      <c r="K65" s="71"/>
      <c r="L65" s="21"/>
      <c r="M65" s="74">
        <f>G65*J65</f>
        <v>36592.5698996</v>
      </c>
      <c r="N65" s="74"/>
      <c r="O65" s="22"/>
    </row>
    <row r="66" spans="1:15" s="17" customFormat="1" ht="66.75" customHeight="1">
      <c r="A66" s="18" t="s">
        <v>234</v>
      </c>
      <c r="B66" s="13" t="s">
        <v>241</v>
      </c>
      <c r="C66" s="18" t="s">
        <v>242</v>
      </c>
      <c r="D66" s="13" t="s">
        <v>15</v>
      </c>
      <c r="E66" s="39">
        <v>471583.5</v>
      </c>
      <c r="F66" s="40">
        <v>274</v>
      </c>
      <c r="G66" s="73">
        <f t="shared" si="6"/>
        <v>1721.1076642335765</v>
      </c>
      <c r="H66" s="73"/>
      <c r="I66" s="20"/>
      <c r="J66" s="71">
        <v>24.83</v>
      </c>
      <c r="K66" s="71"/>
      <c r="L66" s="21"/>
      <c r="M66" s="74">
        <f>G66*J66</f>
        <v>42735.103302919706</v>
      </c>
      <c r="N66" s="74"/>
      <c r="O66" s="22"/>
    </row>
    <row r="67" spans="1:15" s="17" customFormat="1" ht="66.75" customHeight="1">
      <c r="A67" s="18" t="s">
        <v>234</v>
      </c>
      <c r="B67" s="13" t="s">
        <v>243</v>
      </c>
      <c r="C67" s="18" t="s">
        <v>191</v>
      </c>
      <c r="D67" s="13" t="s">
        <v>15</v>
      </c>
      <c r="E67" s="39">
        <v>245656.86</v>
      </c>
      <c r="F67" s="40">
        <v>242</v>
      </c>
      <c r="G67" s="73">
        <f t="shared" si="6"/>
        <v>1015.1109917355371</v>
      </c>
      <c r="H67" s="73"/>
      <c r="I67" s="20"/>
      <c r="J67" s="71">
        <v>24.83</v>
      </c>
      <c r="K67" s="71"/>
      <c r="L67" s="21"/>
      <c r="M67" s="74">
        <f>G67*J67</f>
        <v>25205.205924793387</v>
      </c>
      <c r="N67" s="74"/>
      <c r="O67" s="22"/>
    </row>
    <row r="68" spans="1:15" s="17" customFormat="1" ht="59.25" customHeight="1">
      <c r="A68" s="18" t="s">
        <v>244</v>
      </c>
      <c r="B68" s="13" t="s">
        <v>245</v>
      </c>
      <c r="C68" s="13" t="s">
        <v>200</v>
      </c>
      <c r="D68" s="13" t="s">
        <v>15</v>
      </c>
      <c r="E68" s="39">
        <v>573092.77</v>
      </c>
      <c r="F68" s="40">
        <v>265</v>
      </c>
      <c r="G68" s="70">
        <f aca="true" t="shared" si="7" ref="G68:G79">SUM(E68/F68)</f>
        <v>2162.6142264150944</v>
      </c>
      <c r="H68" s="70"/>
      <c r="I68" s="70"/>
      <c r="J68" s="75">
        <v>24.83</v>
      </c>
      <c r="K68" s="75"/>
      <c r="L68" s="75"/>
      <c r="M68" s="72">
        <f>SUM(G68*J68)</f>
        <v>53697.71124188679</v>
      </c>
      <c r="N68" s="72"/>
      <c r="O68" s="72"/>
    </row>
    <row r="69" spans="1:15" s="17" customFormat="1" ht="72.75" customHeight="1">
      <c r="A69" s="18" t="s">
        <v>244</v>
      </c>
      <c r="B69" s="54" t="s">
        <v>246</v>
      </c>
      <c r="C69" s="55" t="s">
        <v>202</v>
      </c>
      <c r="D69" s="13" t="s">
        <v>15</v>
      </c>
      <c r="E69" s="39">
        <v>121236.08</v>
      </c>
      <c r="F69" s="40">
        <v>250</v>
      </c>
      <c r="G69" s="70">
        <f t="shared" si="7"/>
        <v>484.94432</v>
      </c>
      <c r="H69" s="70"/>
      <c r="I69" s="70"/>
      <c r="J69" s="71">
        <v>24.83</v>
      </c>
      <c r="K69" s="71"/>
      <c r="L69" s="42"/>
      <c r="M69" s="72">
        <f>SUM(J69*G69)</f>
        <v>12041.1674656</v>
      </c>
      <c r="N69" s="72"/>
      <c r="O69" s="72"/>
    </row>
    <row r="70" spans="1:15" s="17" customFormat="1" ht="59.25" customHeight="1">
      <c r="A70" s="18" t="s">
        <v>244</v>
      </c>
      <c r="B70" s="13" t="s">
        <v>247</v>
      </c>
      <c r="C70" s="55" t="s">
        <v>248</v>
      </c>
      <c r="D70" s="13" t="s">
        <v>249</v>
      </c>
      <c r="E70" s="39">
        <v>95318.16</v>
      </c>
      <c r="F70" s="40">
        <v>89</v>
      </c>
      <c r="G70" s="70">
        <f t="shared" si="7"/>
        <v>1070.990561797753</v>
      </c>
      <c r="H70" s="70"/>
      <c r="I70" s="70"/>
      <c r="J70" s="71">
        <v>23.4</v>
      </c>
      <c r="K70" s="71"/>
      <c r="L70" s="42"/>
      <c r="M70" s="72">
        <f>SUM(J70*G70)</f>
        <v>25061.179146067418</v>
      </c>
      <c r="N70" s="72"/>
      <c r="O70" s="72"/>
    </row>
    <row r="71" spans="1:15" s="17" customFormat="1" ht="59.25" customHeight="1">
      <c r="A71" s="18" t="s">
        <v>244</v>
      </c>
      <c r="B71" s="13" t="s">
        <v>250</v>
      </c>
      <c r="C71" s="55" t="s">
        <v>248</v>
      </c>
      <c r="D71" s="13" t="s">
        <v>251</v>
      </c>
      <c r="E71" s="39">
        <v>194010.05</v>
      </c>
      <c r="F71" s="40">
        <v>200</v>
      </c>
      <c r="G71" s="70">
        <f t="shared" si="7"/>
        <v>970.0502499999999</v>
      </c>
      <c r="H71" s="70"/>
      <c r="I71" s="70"/>
      <c r="J71" s="71">
        <v>26.12</v>
      </c>
      <c r="K71" s="71"/>
      <c r="L71" s="42"/>
      <c r="M71" s="72">
        <f>SUM(J71*G71)</f>
        <v>25337.712529999997</v>
      </c>
      <c r="N71" s="72"/>
      <c r="O71" s="72"/>
    </row>
    <row r="72" spans="1:15" s="17" customFormat="1" ht="59.25" customHeight="1">
      <c r="A72" s="18" t="s">
        <v>244</v>
      </c>
      <c r="B72" s="13" t="s">
        <v>252</v>
      </c>
      <c r="C72" s="55" t="s">
        <v>253</v>
      </c>
      <c r="D72" s="13" t="s">
        <v>15</v>
      </c>
      <c r="E72" s="39">
        <v>344059.14</v>
      </c>
      <c r="F72" s="40">
        <v>240</v>
      </c>
      <c r="G72" s="70">
        <f t="shared" si="7"/>
        <v>1433.57975</v>
      </c>
      <c r="H72" s="70"/>
      <c r="I72" s="70"/>
      <c r="J72" s="93">
        <v>24.83</v>
      </c>
      <c r="K72" s="93"/>
      <c r="L72" s="42"/>
      <c r="M72" s="72">
        <f>SUM(J72*G72)</f>
        <v>35595.7851925</v>
      </c>
      <c r="N72" s="72"/>
      <c r="O72" s="72"/>
    </row>
    <row r="73" spans="1:15" s="17" customFormat="1" ht="73.5" customHeight="1">
      <c r="A73" s="18" t="s">
        <v>244</v>
      </c>
      <c r="B73" s="13" t="s">
        <v>254</v>
      </c>
      <c r="C73" s="55" t="s">
        <v>255</v>
      </c>
      <c r="D73" s="69" t="s">
        <v>15</v>
      </c>
      <c r="E73" s="39">
        <v>537565.05</v>
      </c>
      <c r="F73" s="40">
        <v>248</v>
      </c>
      <c r="G73" s="70">
        <f t="shared" si="7"/>
        <v>2167.6010080645165</v>
      </c>
      <c r="H73" s="70"/>
      <c r="I73" s="70"/>
      <c r="J73" s="75">
        <v>24.83</v>
      </c>
      <c r="K73" s="75"/>
      <c r="L73" s="75"/>
      <c r="M73" s="72">
        <f aca="true" t="shared" si="8" ref="M73:M79">SUM(G73*J73)</f>
        <v>53821.53303024194</v>
      </c>
      <c r="N73" s="72"/>
      <c r="O73" s="72"/>
    </row>
    <row r="74" spans="1:15" s="17" customFormat="1" ht="50.25" customHeight="1">
      <c r="A74" s="18" t="s">
        <v>256</v>
      </c>
      <c r="B74" s="56" t="s">
        <v>257</v>
      </c>
      <c r="C74" s="13" t="s">
        <v>214</v>
      </c>
      <c r="D74" s="13" t="s">
        <v>258</v>
      </c>
      <c r="E74" s="39">
        <v>331083.75</v>
      </c>
      <c r="F74" s="40">
        <v>200</v>
      </c>
      <c r="G74" s="73">
        <f t="shared" si="7"/>
        <v>1655.41875</v>
      </c>
      <c r="H74" s="73"/>
      <c r="I74" s="20"/>
      <c r="J74" s="71">
        <v>24.83</v>
      </c>
      <c r="K74" s="71"/>
      <c r="L74" s="21"/>
      <c r="M74" s="74">
        <f t="shared" si="8"/>
        <v>41104.047562499996</v>
      </c>
      <c r="N74" s="74"/>
      <c r="O74" s="22"/>
    </row>
    <row r="75" spans="1:15" s="17" customFormat="1" ht="70.5" customHeight="1">
      <c r="A75" s="18" t="s">
        <v>256</v>
      </c>
      <c r="B75" s="34" t="s">
        <v>259</v>
      </c>
      <c r="C75" s="18" t="s">
        <v>260</v>
      </c>
      <c r="D75" s="13" t="s">
        <v>258</v>
      </c>
      <c r="E75" s="39">
        <v>325059.68</v>
      </c>
      <c r="F75" s="40">
        <v>221</v>
      </c>
      <c r="G75" s="73">
        <f t="shared" si="7"/>
        <v>1470.8582805429864</v>
      </c>
      <c r="H75" s="73"/>
      <c r="I75" s="20"/>
      <c r="J75" s="71">
        <v>20.58</v>
      </c>
      <c r="K75" s="71"/>
      <c r="L75" s="21"/>
      <c r="M75" s="74">
        <f t="shared" si="8"/>
        <v>30270.26341357466</v>
      </c>
      <c r="N75" s="74"/>
      <c r="O75" s="22"/>
    </row>
    <row r="76" spans="1:15" s="17" customFormat="1" ht="61.5" customHeight="1">
      <c r="A76" s="18" t="s">
        <v>256</v>
      </c>
      <c r="B76" s="57" t="s">
        <v>261</v>
      </c>
      <c r="C76" s="18" t="s">
        <v>262</v>
      </c>
      <c r="D76" s="13" t="s">
        <v>258</v>
      </c>
      <c r="E76" s="39">
        <v>444455.93</v>
      </c>
      <c r="F76" s="40">
        <v>250</v>
      </c>
      <c r="G76" s="73">
        <f t="shared" si="7"/>
        <v>1777.8237199999999</v>
      </c>
      <c r="H76" s="73"/>
      <c r="I76" s="20"/>
      <c r="J76" s="71">
        <v>24.83</v>
      </c>
      <c r="K76" s="71"/>
      <c r="L76" s="21"/>
      <c r="M76" s="74">
        <f t="shared" si="8"/>
        <v>44143.36296759999</v>
      </c>
      <c r="N76" s="74"/>
      <c r="O76" s="22"/>
    </row>
    <row r="77" spans="1:15" s="17" customFormat="1" ht="50.25" customHeight="1">
      <c r="A77" s="18" t="s">
        <v>256</v>
      </c>
      <c r="B77" s="57" t="s">
        <v>263</v>
      </c>
      <c r="C77" s="18" t="s">
        <v>262</v>
      </c>
      <c r="D77" s="13" t="s">
        <v>258</v>
      </c>
      <c r="E77" s="39">
        <v>411308.56</v>
      </c>
      <c r="F77" s="40">
        <v>237</v>
      </c>
      <c r="G77" s="73">
        <f t="shared" si="7"/>
        <v>1735.4791561181435</v>
      </c>
      <c r="H77" s="73"/>
      <c r="I77" s="20"/>
      <c r="J77" s="71">
        <v>24.83</v>
      </c>
      <c r="K77" s="71"/>
      <c r="L77" s="21"/>
      <c r="M77" s="74">
        <f t="shared" si="8"/>
        <v>43091.9474464135</v>
      </c>
      <c r="N77" s="74"/>
      <c r="O77" s="22"/>
    </row>
    <row r="78" spans="1:15" s="17" customFormat="1" ht="56.25" customHeight="1">
      <c r="A78" s="18" t="s">
        <v>264</v>
      </c>
      <c r="B78" s="13" t="s">
        <v>265</v>
      </c>
      <c r="C78" s="13" t="s">
        <v>176</v>
      </c>
      <c r="D78" s="13" t="s">
        <v>15</v>
      </c>
      <c r="E78" s="39">
        <v>501491.12</v>
      </c>
      <c r="F78" s="40">
        <v>276</v>
      </c>
      <c r="G78" s="70">
        <f t="shared" si="7"/>
        <v>1816.9968115942029</v>
      </c>
      <c r="H78" s="70"/>
      <c r="I78" s="70"/>
      <c r="J78" s="79">
        <v>23.69</v>
      </c>
      <c r="K78" s="79"/>
      <c r="L78" s="79"/>
      <c r="M78" s="72">
        <f t="shared" si="8"/>
        <v>43044.65446666667</v>
      </c>
      <c r="N78" s="72"/>
      <c r="O78" s="72"/>
    </row>
    <row r="79" spans="1:15" s="17" customFormat="1" ht="56.25" customHeight="1">
      <c r="A79" s="18" t="s">
        <v>264</v>
      </c>
      <c r="B79" s="13" t="s">
        <v>266</v>
      </c>
      <c r="C79" s="18" t="s">
        <v>267</v>
      </c>
      <c r="D79" s="13" t="s">
        <v>15</v>
      </c>
      <c r="E79" s="39">
        <v>393709.26</v>
      </c>
      <c r="F79" s="40">
        <v>271</v>
      </c>
      <c r="G79" s="70">
        <f t="shared" si="7"/>
        <v>1452.801697416974</v>
      </c>
      <c r="H79" s="70"/>
      <c r="I79" s="70"/>
      <c r="J79" s="91">
        <v>23.3</v>
      </c>
      <c r="K79" s="91"/>
      <c r="L79" s="91"/>
      <c r="M79" s="92">
        <f t="shared" si="8"/>
        <v>33850.279549815496</v>
      </c>
      <c r="N79" s="92"/>
      <c r="O79" s="92"/>
    </row>
    <row r="80" spans="1:15" s="17" customFormat="1" ht="58.5" customHeight="1">
      <c r="A80" s="86" t="s">
        <v>268</v>
      </c>
      <c r="B80" s="81" t="s">
        <v>269</v>
      </c>
      <c r="C80" s="13" t="s">
        <v>270</v>
      </c>
      <c r="D80" s="13" t="s">
        <v>271</v>
      </c>
      <c r="E80" s="39">
        <v>465159.43</v>
      </c>
      <c r="F80" s="40">
        <v>237</v>
      </c>
      <c r="G80" s="73">
        <f aca="true" t="shared" si="9" ref="G80:G92">E80/F80</f>
        <v>1962.6980168776372</v>
      </c>
      <c r="H80" s="73"/>
      <c r="I80" s="58"/>
      <c r="J80" s="79">
        <v>24.83</v>
      </c>
      <c r="K80" s="79"/>
      <c r="L80" s="16"/>
      <c r="M80" s="72">
        <f aca="true" t="shared" si="10" ref="M80:M92">G80*J80</f>
        <v>48733.791759071726</v>
      </c>
      <c r="N80" s="72"/>
      <c r="O80" s="22"/>
    </row>
    <row r="81" spans="1:15" s="17" customFormat="1" ht="58.5" customHeight="1">
      <c r="A81" s="86"/>
      <c r="B81" s="81"/>
      <c r="C81" s="13" t="s">
        <v>270</v>
      </c>
      <c r="D81" s="13" t="s">
        <v>272</v>
      </c>
      <c r="E81" s="39">
        <v>52915.23</v>
      </c>
      <c r="F81" s="40">
        <v>24</v>
      </c>
      <c r="G81" s="73">
        <f t="shared" si="9"/>
        <v>2204.80125</v>
      </c>
      <c r="H81" s="73"/>
      <c r="I81" s="58"/>
      <c r="J81" s="79">
        <v>20.5</v>
      </c>
      <c r="K81" s="79"/>
      <c r="L81" s="16"/>
      <c r="M81" s="72">
        <f t="shared" si="10"/>
        <v>45198.425624999996</v>
      </c>
      <c r="N81" s="72"/>
      <c r="O81" s="22"/>
    </row>
    <row r="82" spans="1:15" s="17" customFormat="1" ht="57.75" customHeight="1">
      <c r="A82" s="18" t="s">
        <v>268</v>
      </c>
      <c r="B82" s="13" t="s">
        <v>273</v>
      </c>
      <c r="C82" s="18" t="s">
        <v>274</v>
      </c>
      <c r="D82" s="13" t="s">
        <v>275</v>
      </c>
      <c r="E82" s="39">
        <v>26963.31</v>
      </c>
      <c r="F82" s="40">
        <v>101</v>
      </c>
      <c r="G82" s="73">
        <f t="shared" si="9"/>
        <v>266.9634653465347</v>
      </c>
      <c r="H82" s="73"/>
      <c r="I82" s="20"/>
      <c r="J82" s="89">
        <v>24.83</v>
      </c>
      <c r="K82" s="89"/>
      <c r="L82" s="59"/>
      <c r="M82" s="90">
        <f t="shared" si="10"/>
        <v>6628.702844554456</v>
      </c>
      <c r="N82" s="90"/>
      <c r="O82" s="22"/>
    </row>
    <row r="83" spans="1:15" s="17" customFormat="1" ht="57.75" customHeight="1">
      <c r="A83" s="18" t="s">
        <v>268</v>
      </c>
      <c r="B83" s="13" t="s">
        <v>276</v>
      </c>
      <c r="C83" s="18" t="s">
        <v>274</v>
      </c>
      <c r="D83" s="13" t="s">
        <v>275</v>
      </c>
      <c r="E83" s="39">
        <v>26698.96</v>
      </c>
      <c r="F83" s="40">
        <v>100</v>
      </c>
      <c r="G83" s="73">
        <f t="shared" si="9"/>
        <v>266.9896</v>
      </c>
      <c r="H83" s="73"/>
      <c r="I83" s="20"/>
      <c r="J83" s="71">
        <v>24.83</v>
      </c>
      <c r="K83" s="71"/>
      <c r="L83" s="21"/>
      <c r="M83" s="74">
        <f t="shared" si="10"/>
        <v>6629.3517679999995</v>
      </c>
      <c r="N83" s="74"/>
      <c r="O83" s="22"/>
    </row>
    <row r="84" spans="1:15" s="17" customFormat="1" ht="57.75" customHeight="1">
      <c r="A84" s="18" t="s">
        <v>268</v>
      </c>
      <c r="B84" s="13" t="s">
        <v>277</v>
      </c>
      <c r="C84" s="18" t="s">
        <v>274</v>
      </c>
      <c r="D84" s="13" t="s">
        <v>275</v>
      </c>
      <c r="E84" s="39">
        <v>27492</v>
      </c>
      <c r="F84" s="40">
        <v>103</v>
      </c>
      <c r="G84" s="73">
        <f t="shared" si="9"/>
        <v>266.9126213592233</v>
      </c>
      <c r="H84" s="73"/>
      <c r="I84" s="20"/>
      <c r="J84" s="71">
        <v>24.83</v>
      </c>
      <c r="K84" s="71"/>
      <c r="L84" s="21"/>
      <c r="M84" s="74">
        <f t="shared" si="10"/>
        <v>6627.440388349514</v>
      </c>
      <c r="N84" s="74"/>
      <c r="O84" s="22"/>
    </row>
    <row r="85" spans="1:15" s="17" customFormat="1" ht="57.75" customHeight="1">
      <c r="A85" s="18" t="s">
        <v>268</v>
      </c>
      <c r="B85" s="13" t="s">
        <v>278</v>
      </c>
      <c r="C85" s="18" t="s">
        <v>267</v>
      </c>
      <c r="D85" s="13" t="s">
        <v>192</v>
      </c>
      <c r="E85" s="39">
        <v>290406.38</v>
      </c>
      <c r="F85" s="40">
        <v>147</v>
      </c>
      <c r="G85" s="73">
        <f t="shared" si="9"/>
        <v>1975.5536054421768</v>
      </c>
      <c r="H85" s="73"/>
      <c r="I85" s="20"/>
      <c r="J85" s="71">
        <v>24.83</v>
      </c>
      <c r="K85" s="71"/>
      <c r="L85" s="21"/>
      <c r="M85" s="74">
        <f t="shared" si="10"/>
        <v>49052.99602312925</v>
      </c>
      <c r="N85" s="74"/>
      <c r="O85" s="22"/>
    </row>
    <row r="86" spans="1:15" s="17" customFormat="1" ht="57.75" customHeight="1">
      <c r="A86" s="18" t="s">
        <v>268</v>
      </c>
      <c r="B86" s="13" t="s">
        <v>279</v>
      </c>
      <c r="C86" s="18" t="s">
        <v>274</v>
      </c>
      <c r="D86" s="13" t="s">
        <v>275</v>
      </c>
      <c r="E86" s="39">
        <v>27492</v>
      </c>
      <c r="F86" s="40">
        <v>103</v>
      </c>
      <c r="G86" s="73">
        <f t="shared" si="9"/>
        <v>266.9126213592233</v>
      </c>
      <c r="H86" s="73"/>
      <c r="I86" s="20"/>
      <c r="J86" s="71">
        <v>24.83</v>
      </c>
      <c r="K86" s="71"/>
      <c r="L86" s="21"/>
      <c r="M86" s="74">
        <f t="shared" si="10"/>
        <v>6627.440388349514</v>
      </c>
      <c r="N86" s="74"/>
      <c r="O86" s="22"/>
    </row>
    <row r="87" spans="1:15" s="17" customFormat="1" ht="57.75" customHeight="1">
      <c r="A87" s="18" t="s">
        <v>268</v>
      </c>
      <c r="B87" s="13" t="s">
        <v>280</v>
      </c>
      <c r="C87" s="18" t="s">
        <v>267</v>
      </c>
      <c r="D87" s="13" t="s">
        <v>15</v>
      </c>
      <c r="E87" s="39">
        <v>527172.15</v>
      </c>
      <c r="F87" s="40">
        <v>250</v>
      </c>
      <c r="G87" s="73">
        <f t="shared" si="9"/>
        <v>2108.6886</v>
      </c>
      <c r="H87" s="73"/>
      <c r="I87" s="20"/>
      <c r="J87" s="71">
        <v>24.83</v>
      </c>
      <c r="K87" s="71"/>
      <c r="L87" s="21"/>
      <c r="M87" s="74">
        <f t="shared" si="10"/>
        <v>52358.737938</v>
      </c>
      <c r="N87" s="74"/>
      <c r="O87" s="22"/>
    </row>
    <row r="88" spans="1:15" s="17" customFormat="1" ht="54" customHeight="1">
      <c r="A88" s="12" t="s">
        <v>281</v>
      </c>
      <c r="B88" s="13" t="s">
        <v>282</v>
      </c>
      <c r="C88" s="13" t="s">
        <v>146</v>
      </c>
      <c r="D88" s="13" t="s">
        <v>15</v>
      </c>
      <c r="E88" s="39">
        <v>412843.68</v>
      </c>
      <c r="F88" s="40">
        <v>273</v>
      </c>
      <c r="G88" s="73">
        <f t="shared" si="9"/>
        <v>1512.247912087912</v>
      </c>
      <c r="H88" s="73"/>
      <c r="I88" s="20"/>
      <c r="J88" s="71">
        <v>24.83</v>
      </c>
      <c r="K88" s="71"/>
      <c r="L88" s="21"/>
      <c r="M88" s="74">
        <f t="shared" si="10"/>
        <v>37549.11565714285</v>
      </c>
      <c r="N88" s="74"/>
      <c r="O88" s="22"/>
    </row>
    <row r="89" spans="1:15" s="17" customFormat="1" ht="58.5" customHeight="1">
      <c r="A89" s="12" t="s">
        <v>281</v>
      </c>
      <c r="B89" s="13" t="s">
        <v>283</v>
      </c>
      <c r="C89" s="18" t="s">
        <v>284</v>
      </c>
      <c r="D89" s="13" t="s">
        <v>15</v>
      </c>
      <c r="E89" s="39">
        <v>339934.2</v>
      </c>
      <c r="F89" s="40">
        <v>241</v>
      </c>
      <c r="G89" s="73">
        <f t="shared" si="9"/>
        <v>1410.5153526970955</v>
      </c>
      <c r="H89" s="73"/>
      <c r="I89" s="20"/>
      <c r="J89" s="71">
        <v>24.83</v>
      </c>
      <c r="K89" s="71"/>
      <c r="L89" s="21"/>
      <c r="M89" s="74">
        <f t="shared" si="10"/>
        <v>35023.09620746888</v>
      </c>
      <c r="N89" s="74"/>
      <c r="O89" s="22"/>
    </row>
    <row r="90" spans="1:15" s="17" customFormat="1" ht="66.75" customHeight="1">
      <c r="A90" s="12" t="s">
        <v>281</v>
      </c>
      <c r="B90" s="13" t="s">
        <v>285</v>
      </c>
      <c r="C90" s="18" t="s">
        <v>178</v>
      </c>
      <c r="D90" s="13" t="s">
        <v>15</v>
      </c>
      <c r="E90" s="39">
        <v>114767.25</v>
      </c>
      <c r="F90" s="40">
        <v>246</v>
      </c>
      <c r="G90" s="73">
        <f t="shared" si="9"/>
        <v>466.5335365853659</v>
      </c>
      <c r="H90" s="73"/>
      <c r="I90" s="20"/>
      <c r="J90" s="71">
        <v>20.5</v>
      </c>
      <c r="K90" s="71"/>
      <c r="L90" s="21"/>
      <c r="M90" s="74">
        <f t="shared" si="10"/>
        <v>9563.9375</v>
      </c>
      <c r="N90" s="74"/>
      <c r="O90" s="22"/>
    </row>
    <row r="91" spans="1:15" s="17" customFormat="1" ht="66.75" customHeight="1">
      <c r="A91" s="12" t="s">
        <v>281</v>
      </c>
      <c r="B91" s="13" t="s">
        <v>286</v>
      </c>
      <c r="C91" s="18" t="s">
        <v>287</v>
      </c>
      <c r="D91" s="13" t="s">
        <v>15</v>
      </c>
      <c r="E91" s="39">
        <v>322009.23</v>
      </c>
      <c r="F91" s="40">
        <v>278</v>
      </c>
      <c r="G91" s="73">
        <f t="shared" si="9"/>
        <v>1158.3065827338128</v>
      </c>
      <c r="H91" s="73"/>
      <c r="I91" s="20"/>
      <c r="J91" s="71">
        <v>24.83</v>
      </c>
      <c r="K91" s="71"/>
      <c r="L91" s="21"/>
      <c r="M91" s="74">
        <f t="shared" si="10"/>
        <v>28760.752449280568</v>
      </c>
      <c r="N91" s="74"/>
      <c r="O91" s="22"/>
    </row>
    <row r="92" spans="1:15" s="17" customFormat="1" ht="39.75" customHeight="1">
      <c r="A92" s="80" t="s">
        <v>288</v>
      </c>
      <c r="B92" s="81" t="s">
        <v>289</v>
      </c>
      <c r="C92" s="86" t="s">
        <v>214</v>
      </c>
      <c r="D92" s="13" t="s">
        <v>258</v>
      </c>
      <c r="E92" s="39">
        <v>482381.31</v>
      </c>
      <c r="F92" s="40">
        <v>214</v>
      </c>
      <c r="G92" s="73">
        <f t="shared" si="9"/>
        <v>2254.1182710280373</v>
      </c>
      <c r="H92" s="73"/>
      <c r="I92" s="20"/>
      <c r="J92" s="71">
        <v>24.83</v>
      </c>
      <c r="K92" s="71"/>
      <c r="L92" s="21"/>
      <c r="M92" s="74">
        <f t="shared" si="10"/>
        <v>55969.756669626164</v>
      </c>
      <c r="N92" s="74"/>
      <c r="O92" s="22"/>
    </row>
    <row r="93" spans="1:15" s="17" customFormat="1" ht="41.25" customHeight="1">
      <c r="A93" s="80"/>
      <c r="B93" s="81"/>
      <c r="C93" s="86"/>
      <c r="D93" s="13" t="s">
        <v>185</v>
      </c>
      <c r="E93" s="39">
        <v>30123.79</v>
      </c>
      <c r="F93" s="40">
        <v>15</v>
      </c>
      <c r="G93" s="73">
        <v>2008.25</v>
      </c>
      <c r="H93" s="73"/>
      <c r="I93" s="20"/>
      <c r="J93" s="71">
        <v>20.58</v>
      </c>
      <c r="K93" s="71"/>
      <c r="L93" s="21"/>
      <c r="M93" s="74">
        <v>41329.79</v>
      </c>
      <c r="N93" s="74"/>
      <c r="O93" s="22"/>
    </row>
    <row r="94" spans="1:15" s="17" customFormat="1" ht="71.25" customHeight="1">
      <c r="A94" s="12" t="s">
        <v>288</v>
      </c>
      <c r="B94" s="13" t="s">
        <v>290</v>
      </c>
      <c r="C94" s="18" t="s">
        <v>262</v>
      </c>
      <c r="D94" s="13" t="s">
        <v>32</v>
      </c>
      <c r="E94" s="39">
        <v>466607.68</v>
      </c>
      <c r="F94" s="40">
        <v>259</v>
      </c>
      <c r="G94" s="73">
        <f aca="true" t="shared" si="11" ref="G94:G100">E94/F94</f>
        <v>1801.574054054054</v>
      </c>
      <c r="H94" s="73"/>
      <c r="I94" s="20"/>
      <c r="J94" s="71">
        <v>20.58</v>
      </c>
      <c r="K94" s="71"/>
      <c r="L94" s="21"/>
      <c r="M94" s="74">
        <f aca="true" t="shared" si="12" ref="M94:M100">G94*J94</f>
        <v>37076.39403243243</v>
      </c>
      <c r="N94" s="74"/>
      <c r="O94" s="22"/>
    </row>
    <row r="95" spans="1:15" s="17" customFormat="1" ht="68.25" customHeight="1">
      <c r="A95" s="12" t="s">
        <v>288</v>
      </c>
      <c r="B95" s="13" t="s">
        <v>291</v>
      </c>
      <c r="C95" s="18" t="s">
        <v>187</v>
      </c>
      <c r="D95" s="13" t="s">
        <v>32</v>
      </c>
      <c r="E95" s="39">
        <v>129461.86</v>
      </c>
      <c r="F95" s="40">
        <v>245</v>
      </c>
      <c r="G95" s="73">
        <f t="shared" si="11"/>
        <v>528.4157551020409</v>
      </c>
      <c r="H95" s="73"/>
      <c r="I95" s="20"/>
      <c r="J95" s="71">
        <v>24.83</v>
      </c>
      <c r="K95" s="71"/>
      <c r="L95" s="21"/>
      <c r="M95" s="74">
        <f t="shared" si="12"/>
        <v>13120.563199183674</v>
      </c>
      <c r="N95" s="74"/>
      <c r="O95" s="22"/>
    </row>
    <row r="96" spans="1:15" s="17" customFormat="1" ht="65.25" customHeight="1">
      <c r="A96" s="18" t="s">
        <v>292</v>
      </c>
      <c r="B96" s="13" t="s">
        <v>293</v>
      </c>
      <c r="C96" s="13" t="s">
        <v>176</v>
      </c>
      <c r="D96" s="13" t="s">
        <v>15</v>
      </c>
      <c r="E96" s="39">
        <v>477699.22</v>
      </c>
      <c r="F96" s="40">
        <v>262</v>
      </c>
      <c r="G96" s="73">
        <f t="shared" si="11"/>
        <v>1823.279465648855</v>
      </c>
      <c r="H96" s="73"/>
      <c r="I96" s="20"/>
      <c r="J96" s="71">
        <v>23.62</v>
      </c>
      <c r="K96" s="71"/>
      <c r="L96" s="21"/>
      <c r="M96" s="74">
        <f t="shared" si="12"/>
        <v>43065.860978625955</v>
      </c>
      <c r="N96" s="74"/>
      <c r="O96" s="22"/>
    </row>
    <row r="97" spans="1:15" s="17" customFormat="1" ht="75" customHeight="1">
      <c r="A97" s="18" t="s">
        <v>292</v>
      </c>
      <c r="B97" s="13" t="s">
        <v>294</v>
      </c>
      <c r="C97" s="18" t="s">
        <v>284</v>
      </c>
      <c r="D97" s="13" t="s">
        <v>15</v>
      </c>
      <c r="E97" s="39">
        <v>300442.6</v>
      </c>
      <c r="F97" s="40">
        <v>242</v>
      </c>
      <c r="G97" s="73">
        <f t="shared" si="11"/>
        <v>1241.498347107438</v>
      </c>
      <c r="H97" s="73"/>
      <c r="I97" s="20"/>
      <c r="J97" s="71">
        <v>24.73</v>
      </c>
      <c r="K97" s="71"/>
      <c r="L97" s="21"/>
      <c r="M97" s="74">
        <f t="shared" si="12"/>
        <v>30702.25412396694</v>
      </c>
      <c r="N97" s="74"/>
      <c r="O97" s="22"/>
    </row>
    <row r="98" spans="1:15" s="17" customFormat="1" ht="75" customHeight="1">
      <c r="A98" s="18" t="s">
        <v>292</v>
      </c>
      <c r="B98" s="13" t="s">
        <v>295</v>
      </c>
      <c r="C98" s="18" t="s">
        <v>180</v>
      </c>
      <c r="D98" s="13" t="s">
        <v>15</v>
      </c>
      <c r="E98" s="39">
        <v>125842.93</v>
      </c>
      <c r="F98" s="40">
        <v>250</v>
      </c>
      <c r="G98" s="73">
        <f t="shared" si="11"/>
        <v>503.37172</v>
      </c>
      <c r="H98" s="73"/>
      <c r="I98" s="20"/>
      <c r="J98" s="71">
        <v>24.83</v>
      </c>
      <c r="K98" s="71"/>
      <c r="L98" s="21"/>
      <c r="M98" s="74">
        <f t="shared" si="12"/>
        <v>12498.719807599999</v>
      </c>
      <c r="N98" s="74"/>
      <c r="O98" s="22"/>
    </row>
    <row r="99" spans="1:15" s="17" customFormat="1" ht="76.5" customHeight="1">
      <c r="A99" s="18" t="s">
        <v>292</v>
      </c>
      <c r="B99" s="13" t="s">
        <v>296</v>
      </c>
      <c r="C99" s="18" t="s">
        <v>242</v>
      </c>
      <c r="D99" s="13" t="s">
        <v>15</v>
      </c>
      <c r="E99" s="39">
        <v>280788.75</v>
      </c>
      <c r="F99" s="40">
        <v>216</v>
      </c>
      <c r="G99" s="73">
        <f t="shared" si="11"/>
        <v>1299.9479166666667</v>
      </c>
      <c r="H99" s="73"/>
      <c r="I99" s="20"/>
      <c r="J99" s="71">
        <v>20.58</v>
      </c>
      <c r="K99" s="71"/>
      <c r="L99" s="21"/>
      <c r="M99" s="74">
        <f t="shared" si="12"/>
        <v>26752.928125</v>
      </c>
      <c r="N99" s="74"/>
      <c r="O99" s="22"/>
    </row>
    <row r="100" spans="1:15" s="17" customFormat="1" ht="54" customHeight="1">
      <c r="A100" s="18" t="s">
        <v>297</v>
      </c>
      <c r="B100" s="13" t="s">
        <v>298</v>
      </c>
      <c r="C100" s="18" t="s">
        <v>146</v>
      </c>
      <c r="D100" s="13" t="s">
        <v>299</v>
      </c>
      <c r="E100" s="39">
        <v>432418.65</v>
      </c>
      <c r="F100" s="40">
        <v>202</v>
      </c>
      <c r="G100" s="73">
        <f t="shared" si="11"/>
        <v>2140.686386138614</v>
      </c>
      <c r="H100" s="73">
        <f>F100/G100</f>
        <v>0.09436225750207582</v>
      </c>
      <c r="I100" s="20"/>
      <c r="J100" s="71">
        <v>18.36</v>
      </c>
      <c r="K100" s="71"/>
      <c r="L100" s="21"/>
      <c r="M100" s="74">
        <f t="shared" si="12"/>
        <v>39303.002049504954</v>
      </c>
      <c r="N100" s="74"/>
      <c r="O100" s="22"/>
    </row>
    <row r="101" spans="1:15" s="17" customFormat="1" ht="54" customHeight="1">
      <c r="A101" s="18" t="s">
        <v>297</v>
      </c>
      <c r="B101" s="13" t="s">
        <v>300</v>
      </c>
      <c r="C101" s="18" t="s">
        <v>270</v>
      </c>
      <c r="D101" s="13" t="s">
        <v>301</v>
      </c>
      <c r="E101" s="39">
        <v>43046.7</v>
      </c>
      <c r="F101" s="40">
        <v>22</v>
      </c>
      <c r="G101" s="73">
        <v>1956.66</v>
      </c>
      <c r="H101" s="73"/>
      <c r="I101" s="20"/>
      <c r="J101" s="71">
        <v>22</v>
      </c>
      <c r="K101" s="71"/>
      <c r="L101" s="21"/>
      <c r="M101" s="74">
        <v>43046.52</v>
      </c>
      <c r="N101" s="74"/>
      <c r="O101" s="22"/>
    </row>
    <row r="102" spans="1:15" s="17" customFormat="1" ht="65.25" customHeight="1">
      <c r="A102" s="18" t="s">
        <v>297</v>
      </c>
      <c r="B102" s="13" t="s">
        <v>302</v>
      </c>
      <c r="C102" s="18" t="s">
        <v>303</v>
      </c>
      <c r="D102" s="13" t="s">
        <v>32</v>
      </c>
      <c r="E102" s="39">
        <v>76464.88</v>
      </c>
      <c r="F102" s="40">
        <v>204</v>
      </c>
      <c r="G102" s="73">
        <f aca="true" t="shared" si="13" ref="G102:G109">E102/F102</f>
        <v>374.82784313725494</v>
      </c>
      <c r="H102" s="73"/>
      <c r="I102" s="20"/>
      <c r="J102" s="71">
        <v>20.58</v>
      </c>
      <c r="K102" s="71"/>
      <c r="L102" s="21"/>
      <c r="M102" s="74">
        <f aca="true" t="shared" si="14" ref="M102:M109">G102*J102</f>
        <v>7713.957011764706</v>
      </c>
      <c r="N102" s="74"/>
      <c r="O102" s="22"/>
    </row>
    <row r="103" spans="1:15" s="17" customFormat="1" ht="69" customHeight="1">
      <c r="A103" s="18" t="s">
        <v>297</v>
      </c>
      <c r="B103" s="13" t="s">
        <v>304</v>
      </c>
      <c r="C103" s="18" t="s">
        <v>305</v>
      </c>
      <c r="D103" s="13" t="s">
        <v>32</v>
      </c>
      <c r="E103" s="39">
        <v>246737.79</v>
      </c>
      <c r="F103" s="40">
        <v>234</v>
      </c>
      <c r="G103" s="19">
        <f t="shared" si="13"/>
        <v>1054.435</v>
      </c>
      <c r="H103" s="60"/>
      <c r="I103" s="20"/>
      <c r="J103" s="71">
        <v>24.83</v>
      </c>
      <c r="K103" s="71"/>
      <c r="L103" s="21"/>
      <c r="M103" s="74">
        <f t="shared" si="14"/>
        <v>26181.621049999998</v>
      </c>
      <c r="N103" s="74"/>
      <c r="O103" s="22"/>
    </row>
    <row r="104" spans="1:15" s="17" customFormat="1" ht="61.5" customHeight="1">
      <c r="A104" s="18" t="s">
        <v>297</v>
      </c>
      <c r="B104" s="13" t="s">
        <v>306</v>
      </c>
      <c r="C104" s="18" t="s">
        <v>307</v>
      </c>
      <c r="D104" s="13" t="s">
        <v>32</v>
      </c>
      <c r="E104" s="39">
        <v>85299.2</v>
      </c>
      <c r="F104" s="40">
        <v>206</v>
      </c>
      <c r="G104" s="73">
        <f t="shared" si="13"/>
        <v>414.073786407767</v>
      </c>
      <c r="H104" s="73"/>
      <c r="I104" s="20"/>
      <c r="J104" s="71">
        <v>24.83</v>
      </c>
      <c r="K104" s="71"/>
      <c r="L104" s="21"/>
      <c r="M104" s="74">
        <f t="shared" si="14"/>
        <v>10281.452116504854</v>
      </c>
      <c r="N104" s="74"/>
      <c r="O104" s="22"/>
    </row>
    <row r="105" spans="1:15" s="17" customFormat="1" ht="54" customHeight="1">
      <c r="A105" s="18" t="s">
        <v>308</v>
      </c>
      <c r="B105" s="13" t="s">
        <v>309</v>
      </c>
      <c r="C105" s="18" t="s">
        <v>310</v>
      </c>
      <c r="D105" s="13" t="s">
        <v>15</v>
      </c>
      <c r="E105" s="39">
        <v>507931.34</v>
      </c>
      <c r="F105" s="40">
        <v>215</v>
      </c>
      <c r="G105" s="73">
        <f t="shared" si="13"/>
        <v>2362.4713488372095</v>
      </c>
      <c r="H105" s="73"/>
      <c r="I105" s="20"/>
      <c r="J105" s="71">
        <v>20.5</v>
      </c>
      <c r="K105" s="71"/>
      <c r="L105" s="21"/>
      <c r="M105" s="74">
        <f t="shared" si="14"/>
        <v>48430.66265116279</v>
      </c>
      <c r="N105" s="74"/>
      <c r="O105" s="22"/>
    </row>
    <row r="106" spans="1:15" s="17" customFormat="1" ht="54" customHeight="1">
      <c r="A106" s="18" t="s">
        <v>308</v>
      </c>
      <c r="B106" s="13" t="s">
        <v>311</v>
      </c>
      <c r="C106" s="18" t="s">
        <v>312</v>
      </c>
      <c r="D106" s="13" t="s">
        <v>26</v>
      </c>
      <c r="E106" s="39">
        <v>133307.01</v>
      </c>
      <c r="F106" s="40">
        <v>250</v>
      </c>
      <c r="G106" s="73">
        <f t="shared" si="13"/>
        <v>533.2280400000001</v>
      </c>
      <c r="H106" s="73"/>
      <c r="I106" s="20"/>
      <c r="J106" s="71">
        <v>24.83</v>
      </c>
      <c r="K106" s="71"/>
      <c r="L106" s="21"/>
      <c r="M106" s="74">
        <f t="shared" si="14"/>
        <v>13240.052233200002</v>
      </c>
      <c r="N106" s="74"/>
      <c r="O106" s="22"/>
    </row>
    <row r="107" spans="1:15" s="17" customFormat="1" ht="67.5" customHeight="1">
      <c r="A107" s="18" t="s">
        <v>308</v>
      </c>
      <c r="B107" s="13" t="s">
        <v>313</v>
      </c>
      <c r="C107" s="18" t="s">
        <v>312</v>
      </c>
      <c r="D107" s="13" t="s">
        <v>26</v>
      </c>
      <c r="E107" s="39">
        <v>138635.63</v>
      </c>
      <c r="F107" s="40">
        <v>250</v>
      </c>
      <c r="G107" s="73">
        <f t="shared" si="13"/>
        <v>554.54252</v>
      </c>
      <c r="H107" s="73"/>
      <c r="I107" s="20"/>
      <c r="J107" s="71">
        <v>24.83</v>
      </c>
      <c r="K107" s="71"/>
      <c r="L107" s="21"/>
      <c r="M107" s="74">
        <f t="shared" si="14"/>
        <v>13769.290771599999</v>
      </c>
      <c r="N107" s="74"/>
      <c r="O107" s="22"/>
    </row>
    <row r="108" spans="1:15" s="17" customFormat="1" ht="69.75" customHeight="1">
      <c r="A108" s="18" t="s">
        <v>308</v>
      </c>
      <c r="B108" s="13" t="s">
        <v>314</v>
      </c>
      <c r="C108" s="18" t="s">
        <v>305</v>
      </c>
      <c r="D108" s="13" t="s">
        <v>26</v>
      </c>
      <c r="E108" s="39">
        <v>238089.93</v>
      </c>
      <c r="F108" s="40">
        <v>271</v>
      </c>
      <c r="G108" s="73">
        <f t="shared" si="13"/>
        <v>878.5606273062731</v>
      </c>
      <c r="H108" s="73"/>
      <c r="I108" s="20"/>
      <c r="J108" s="71">
        <v>24.83</v>
      </c>
      <c r="K108" s="71"/>
      <c r="L108" s="21"/>
      <c r="M108" s="74">
        <f t="shared" si="14"/>
        <v>21814.66037601476</v>
      </c>
      <c r="N108" s="74"/>
      <c r="O108" s="22"/>
    </row>
    <row r="109" spans="1:15" s="17" customFormat="1" ht="27" customHeight="1">
      <c r="A109" s="86" t="s">
        <v>315</v>
      </c>
      <c r="B109" s="81" t="s">
        <v>316</v>
      </c>
      <c r="C109" s="81" t="s">
        <v>183</v>
      </c>
      <c r="D109" s="81" t="s">
        <v>26</v>
      </c>
      <c r="E109" s="87">
        <v>506097.57</v>
      </c>
      <c r="F109" s="88">
        <v>206</v>
      </c>
      <c r="G109" s="73">
        <f t="shared" si="13"/>
        <v>2456.7843203883494</v>
      </c>
      <c r="H109" s="73"/>
      <c r="I109" s="20"/>
      <c r="J109" s="71">
        <v>20.5</v>
      </c>
      <c r="K109" s="71"/>
      <c r="L109" s="21"/>
      <c r="M109" s="74">
        <f t="shared" si="14"/>
        <v>50364.078567961165</v>
      </c>
      <c r="N109" s="74"/>
      <c r="O109" s="22"/>
    </row>
    <row r="110" spans="1:15" s="17" customFormat="1" ht="27" customHeight="1">
      <c r="A110" s="86"/>
      <c r="B110" s="81"/>
      <c r="C110" s="81"/>
      <c r="D110" s="81"/>
      <c r="E110" s="87"/>
      <c r="F110" s="88"/>
      <c r="G110" s="73"/>
      <c r="H110" s="73"/>
      <c r="I110" s="20"/>
      <c r="J110" s="71"/>
      <c r="K110" s="71"/>
      <c r="L110" s="21"/>
      <c r="M110" s="74"/>
      <c r="N110" s="74"/>
      <c r="O110" s="22"/>
    </row>
    <row r="111" spans="1:15" s="17" customFormat="1" ht="54.75" customHeight="1">
      <c r="A111" s="18" t="s">
        <v>315</v>
      </c>
      <c r="B111" s="13" t="s">
        <v>317</v>
      </c>
      <c r="C111" s="18" t="s">
        <v>318</v>
      </c>
      <c r="D111" s="13" t="s">
        <v>26</v>
      </c>
      <c r="E111" s="39">
        <v>59207.11</v>
      </c>
      <c r="F111" s="40">
        <v>250</v>
      </c>
      <c r="G111" s="73">
        <f aca="true" t="shared" si="15" ref="G111:G129">E111/F111</f>
        <v>236.82844</v>
      </c>
      <c r="H111" s="73"/>
      <c r="I111" s="20"/>
      <c r="J111" s="71">
        <v>24.83</v>
      </c>
      <c r="K111" s="71"/>
      <c r="L111" s="21"/>
      <c r="M111" s="74">
        <f aca="true" t="shared" si="16" ref="M111:M118">G111*J111</f>
        <v>5880.4501652</v>
      </c>
      <c r="N111" s="74"/>
      <c r="O111" s="22"/>
    </row>
    <row r="112" spans="1:15" s="17" customFormat="1" ht="60.75" customHeight="1">
      <c r="A112" s="18" t="s">
        <v>319</v>
      </c>
      <c r="B112" s="56" t="s">
        <v>320</v>
      </c>
      <c r="C112" s="18" t="s">
        <v>214</v>
      </c>
      <c r="D112" s="13" t="s">
        <v>32</v>
      </c>
      <c r="E112" s="39">
        <v>526201.77</v>
      </c>
      <c r="F112" s="40">
        <v>276</v>
      </c>
      <c r="G112" s="73">
        <f t="shared" si="15"/>
        <v>1906.5281521739132</v>
      </c>
      <c r="H112" s="73"/>
      <c r="I112" s="20"/>
      <c r="J112" s="71">
        <v>24.83</v>
      </c>
      <c r="K112" s="71"/>
      <c r="L112" s="21"/>
      <c r="M112" s="74">
        <f t="shared" si="16"/>
        <v>47339.09401847826</v>
      </c>
      <c r="N112" s="74"/>
      <c r="O112" s="22"/>
    </row>
    <row r="113" spans="1:15" s="17" customFormat="1" ht="60.75" customHeight="1">
      <c r="A113" s="18" t="s">
        <v>319</v>
      </c>
      <c r="B113" s="13" t="s">
        <v>321</v>
      </c>
      <c r="C113" s="18" t="s">
        <v>322</v>
      </c>
      <c r="D113" s="13" t="s">
        <v>32</v>
      </c>
      <c r="E113" s="39">
        <v>57077.01</v>
      </c>
      <c r="F113" s="40">
        <v>250</v>
      </c>
      <c r="G113" s="73">
        <f t="shared" si="15"/>
        <v>228.30804</v>
      </c>
      <c r="H113" s="73"/>
      <c r="I113" s="20"/>
      <c r="J113" s="71">
        <v>24.83</v>
      </c>
      <c r="K113" s="71"/>
      <c r="L113" s="21"/>
      <c r="M113" s="74">
        <f t="shared" si="16"/>
        <v>5668.8886332</v>
      </c>
      <c r="N113" s="74"/>
      <c r="O113" s="22"/>
    </row>
    <row r="114" spans="1:15" s="17" customFormat="1" ht="60.75" customHeight="1">
      <c r="A114" s="18" t="s">
        <v>319</v>
      </c>
      <c r="B114" s="61" t="s">
        <v>323</v>
      </c>
      <c r="C114" s="18" t="s">
        <v>324</v>
      </c>
      <c r="D114" s="13" t="s">
        <v>32</v>
      </c>
      <c r="E114" s="39">
        <v>54796.36</v>
      </c>
      <c r="F114" s="40">
        <v>250</v>
      </c>
      <c r="G114" s="73">
        <f t="shared" si="15"/>
        <v>219.18544</v>
      </c>
      <c r="H114" s="73"/>
      <c r="I114" s="20"/>
      <c r="J114" s="71">
        <v>24.83</v>
      </c>
      <c r="K114" s="71"/>
      <c r="L114" s="21"/>
      <c r="M114" s="74">
        <f t="shared" si="16"/>
        <v>5442.374475199999</v>
      </c>
      <c r="N114" s="74"/>
      <c r="O114" s="22"/>
    </row>
    <row r="115" spans="1:15" s="17" customFormat="1" ht="51.75" customHeight="1">
      <c r="A115" s="18" t="s">
        <v>325</v>
      </c>
      <c r="B115" s="18" t="s">
        <v>326</v>
      </c>
      <c r="C115" s="18" t="s">
        <v>214</v>
      </c>
      <c r="D115" s="13" t="s">
        <v>32</v>
      </c>
      <c r="E115" s="39">
        <v>368359.01</v>
      </c>
      <c r="F115" s="40">
        <v>211</v>
      </c>
      <c r="G115" s="73">
        <f t="shared" si="15"/>
        <v>1745.7772985781992</v>
      </c>
      <c r="H115" s="73"/>
      <c r="I115" s="20"/>
      <c r="J115" s="71">
        <v>20.5</v>
      </c>
      <c r="K115" s="71"/>
      <c r="L115" s="21"/>
      <c r="M115" s="74">
        <f t="shared" si="16"/>
        <v>35788.434620853084</v>
      </c>
      <c r="N115" s="74"/>
      <c r="O115" s="22"/>
    </row>
    <row r="116" spans="1:15" s="17" customFormat="1" ht="50.25" customHeight="1">
      <c r="A116" s="18" t="s">
        <v>325</v>
      </c>
      <c r="B116" s="13" t="s">
        <v>327</v>
      </c>
      <c r="C116" s="18" t="s">
        <v>328</v>
      </c>
      <c r="D116" s="13" t="s">
        <v>32</v>
      </c>
      <c r="E116" s="39">
        <v>147401.83</v>
      </c>
      <c r="F116" s="40">
        <v>250</v>
      </c>
      <c r="G116" s="73">
        <f t="shared" si="15"/>
        <v>589.60732</v>
      </c>
      <c r="H116" s="73"/>
      <c r="I116" s="20"/>
      <c r="J116" s="71">
        <v>24.83</v>
      </c>
      <c r="K116" s="71"/>
      <c r="L116" s="21"/>
      <c r="M116" s="74">
        <f t="shared" si="16"/>
        <v>14639.949755599999</v>
      </c>
      <c r="N116" s="74"/>
      <c r="O116" s="22"/>
    </row>
    <row r="117" spans="1:15" s="17" customFormat="1" ht="51" customHeight="1">
      <c r="A117" s="18" t="s">
        <v>329</v>
      </c>
      <c r="B117" s="13" t="s">
        <v>330</v>
      </c>
      <c r="C117" s="18" t="s">
        <v>183</v>
      </c>
      <c r="D117" s="13" t="s">
        <v>331</v>
      </c>
      <c r="E117" s="39">
        <v>165187</v>
      </c>
      <c r="F117" s="40">
        <v>94</v>
      </c>
      <c r="G117" s="78">
        <f t="shared" si="15"/>
        <v>1757.3085106382978</v>
      </c>
      <c r="H117" s="78"/>
      <c r="I117" s="20"/>
      <c r="J117" s="71">
        <v>20.5</v>
      </c>
      <c r="K117" s="71"/>
      <c r="L117" s="21"/>
      <c r="M117" s="74">
        <f t="shared" si="16"/>
        <v>36024.824468085106</v>
      </c>
      <c r="N117" s="74"/>
      <c r="O117" s="22"/>
    </row>
    <row r="118" spans="1:15" s="17" customFormat="1" ht="51" customHeight="1">
      <c r="A118" s="18" t="s">
        <v>329</v>
      </c>
      <c r="B118" s="13" t="s">
        <v>332</v>
      </c>
      <c r="C118" s="18" t="s">
        <v>189</v>
      </c>
      <c r="D118" s="13" t="s">
        <v>15</v>
      </c>
      <c r="E118" s="39">
        <v>103121.46</v>
      </c>
      <c r="F118" s="40">
        <v>206</v>
      </c>
      <c r="G118" s="78">
        <f t="shared" si="15"/>
        <v>500.5896116504855</v>
      </c>
      <c r="H118" s="78"/>
      <c r="I118" s="20"/>
      <c r="J118" s="71">
        <v>20.5</v>
      </c>
      <c r="K118" s="71"/>
      <c r="L118" s="21"/>
      <c r="M118" s="74">
        <f t="shared" si="16"/>
        <v>10262.087038834952</v>
      </c>
      <c r="N118" s="74"/>
      <c r="O118" s="22"/>
    </row>
    <row r="119" spans="1:15" s="17" customFormat="1" ht="52.5" customHeight="1">
      <c r="A119" s="18" t="s">
        <v>333</v>
      </c>
      <c r="B119" s="13" t="s">
        <v>334</v>
      </c>
      <c r="C119" s="13" t="s">
        <v>214</v>
      </c>
      <c r="D119" s="13" t="s">
        <v>15</v>
      </c>
      <c r="E119" s="39">
        <v>937285.23</v>
      </c>
      <c r="F119" s="40">
        <v>273</v>
      </c>
      <c r="G119" s="73">
        <f t="shared" si="15"/>
        <v>3433.2792307692307</v>
      </c>
      <c r="H119" s="73"/>
      <c r="I119" s="20"/>
      <c r="J119" s="71">
        <v>24.83</v>
      </c>
      <c r="K119" s="71"/>
      <c r="L119" s="21"/>
      <c r="M119" s="74">
        <f>SUM(G119*J119)</f>
        <v>85248.32329999999</v>
      </c>
      <c r="N119" s="74"/>
      <c r="O119" s="22"/>
    </row>
    <row r="120" spans="1:15" s="17" customFormat="1" ht="52.5" customHeight="1">
      <c r="A120" s="18" t="s">
        <v>333</v>
      </c>
      <c r="B120" s="13" t="s">
        <v>335</v>
      </c>
      <c r="C120" s="18" t="s">
        <v>187</v>
      </c>
      <c r="D120" s="13" t="s">
        <v>196</v>
      </c>
      <c r="E120" s="39">
        <v>63044</v>
      </c>
      <c r="F120" s="40">
        <v>103</v>
      </c>
      <c r="G120" s="73">
        <f t="shared" si="15"/>
        <v>612.0776699029126</v>
      </c>
      <c r="H120" s="73"/>
      <c r="I120" s="20"/>
      <c r="J120" s="71">
        <v>25.75</v>
      </c>
      <c r="K120" s="71"/>
      <c r="L120" s="21"/>
      <c r="M120" s="74">
        <f>SUM(G120*J120)</f>
        <v>15761</v>
      </c>
      <c r="N120" s="74"/>
      <c r="O120" s="22"/>
    </row>
    <row r="121" spans="1:15" s="17" customFormat="1" ht="52.5" customHeight="1">
      <c r="A121" s="18" t="s">
        <v>333</v>
      </c>
      <c r="B121" s="13" t="s">
        <v>336</v>
      </c>
      <c r="C121" s="18" t="s">
        <v>187</v>
      </c>
      <c r="D121" s="13" t="s">
        <v>227</v>
      </c>
      <c r="E121" s="39">
        <v>61222.18</v>
      </c>
      <c r="F121" s="40">
        <v>100</v>
      </c>
      <c r="G121" s="73">
        <f t="shared" si="15"/>
        <v>612.2218</v>
      </c>
      <c r="H121" s="73"/>
      <c r="I121" s="20"/>
      <c r="J121" s="71">
        <v>25.75</v>
      </c>
      <c r="K121" s="71"/>
      <c r="L121" s="21"/>
      <c r="M121" s="74">
        <f>G121*J121</f>
        <v>15764.711350000001</v>
      </c>
      <c r="N121" s="74"/>
      <c r="O121" s="22"/>
    </row>
    <row r="122" spans="1:15" s="17" customFormat="1" ht="52.5" customHeight="1">
      <c r="A122" s="18" t="s">
        <v>333</v>
      </c>
      <c r="B122" s="13" t="s">
        <v>206</v>
      </c>
      <c r="C122" s="18" t="s">
        <v>337</v>
      </c>
      <c r="D122" s="13" t="s">
        <v>338</v>
      </c>
      <c r="E122" s="39">
        <v>123340.07</v>
      </c>
      <c r="F122" s="40">
        <v>147</v>
      </c>
      <c r="G122" s="73">
        <f t="shared" si="15"/>
        <v>839.0480952380952</v>
      </c>
      <c r="H122" s="73"/>
      <c r="I122" s="20"/>
      <c r="J122" s="71">
        <v>24.38</v>
      </c>
      <c r="K122" s="71"/>
      <c r="L122" s="21"/>
      <c r="M122" s="74">
        <f aca="true" t="shared" si="17" ref="M122:M130">SUM(G122*J122)</f>
        <v>20455.99256190476</v>
      </c>
      <c r="N122" s="74"/>
      <c r="O122" s="22"/>
    </row>
    <row r="123" spans="1:15" s="17" customFormat="1" ht="52.5" customHeight="1">
      <c r="A123" s="18" t="s">
        <v>333</v>
      </c>
      <c r="B123" s="13" t="s">
        <v>339</v>
      </c>
      <c r="C123" s="18" t="s">
        <v>340</v>
      </c>
      <c r="D123" s="13" t="s">
        <v>15</v>
      </c>
      <c r="E123" s="39">
        <v>514377.44</v>
      </c>
      <c r="F123" s="40">
        <v>226</v>
      </c>
      <c r="G123" s="73">
        <f t="shared" si="15"/>
        <v>2276.006371681416</v>
      </c>
      <c r="H123" s="73"/>
      <c r="I123" s="20"/>
      <c r="J123" s="71">
        <v>24.83</v>
      </c>
      <c r="K123" s="71"/>
      <c r="L123" s="21"/>
      <c r="M123" s="74">
        <f t="shared" si="17"/>
        <v>56513.23820884956</v>
      </c>
      <c r="N123" s="74"/>
      <c r="O123" s="22"/>
    </row>
    <row r="124" spans="1:15" s="17" customFormat="1" ht="52.5" customHeight="1">
      <c r="A124" s="18" t="s">
        <v>333</v>
      </c>
      <c r="B124" s="13" t="s">
        <v>341</v>
      </c>
      <c r="C124" s="18" t="s">
        <v>189</v>
      </c>
      <c r="D124" s="13" t="s">
        <v>15</v>
      </c>
      <c r="E124" s="39">
        <v>107163.21</v>
      </c>
      <c r="F124" s="40">
        <v>159</v>
      </c>
      <c r="G124" s="73">
        <f t="shared" si="15"/>
        <v>673.9824528301887</v>
      </c>
      <c r="H124" s="73"/>
      <c r="I124" s="20"/>
      <c r="J124" s="71">
        <v>20.5</v>
      </c>
      <c r="K124" s="71"/>
      <c r="L124" s="21"/>
      <c r="M124" s="74">
        <f t="shared" si="17"/>
        <v>13816.640283018867</v>
      </c>
      <c r="N124" s="74"/>
      <c r="O124" s="22"/>
    </row>
    <row r="125" spans="1:15" s="17" customFormat="1" ht="52.5" customHeight="1">
      <c r="A125" s="18" t="s">
        <v>333</v>
      </c>
      <c r="B125" s="13" t="s">
        <v>300</v>
      </c>
      <c r="C125" s="18" t="s">
        <v>342</v>
      </c>
      <c r="D125" s="13" t="s">
        <v>343</v>
      </c>
      <c r="E125" s="39">
        <v>246606.31</v>
      </c>
      <c r="F125" s="40">
        <v>154</v>
      </c>
      <c r="G125" s="73">
        <f t="shared" si="15"/>
        <v>1601.3396753246752</v>
      </c>
      <c r="H125" s="73"/>
      <c r="I125" s="20"/>
      <c r="J125" s="71">
        <v>20.36</v>
      </c>
      <c r="K125" s="71"/>
      <c r="L125" s="21"/>
      <c r="M125" s="74">
        <f t="shared" si="17"/>
        <v>32603.275789610387</v>
      </c>
      <c r="N125" s="74"/>
      <c r="O125" s="22"/>
    </row>
    <row r="126" spans="1:15" s="17" customFormat="1" ht="43.5" customHeight="1">
      <c r="A126" s="86" t="s">
        <v>344</v>
      </c>
      <c r="B126" s="81" t="s">
        <v>345</v>
      </c>
      <c r="C126" s="81" t="s">
        <v>183</v>
      </c>
      <c r="D126" s="13" t="s">
        <v>346</v>
      </c>
      <c r="E126" s="39">
        <v>259099.08</v>
      </c>
      <c r="F126" s="40">
        <v>170</v>
      </c>
      <c r="G126" s="73">
        <f t="shared" si="15"/>
        <v>1524.1122352941177</v>
      </c>
      <c r="H126" s="73"/>
      <c r="I126" s="20"/>
      <c r="J126" s="71">
        <v>24.46</v>
      </c>
      <c r="K126" s="71"/>
      <c r="L126" s="21"/>
      <c r="M126" s="74">
        <f t="shared" si="17"/>
        <v>37279.78527529412</v>
      </c>
      <c r="N126" s="74"/>
      <c r="O126" s="22"/>
    </row>
    <row r="127" spans="1:15" s="17" customFormat="1" ht="30" customHeight="1">
      <c r="A127" s="86"/>
      <c r="B127" s="81"/>
      <c r="C127" s="81"/>
      <c r="D127" s="13" t="s">
        <v>347</v>
      </c>
      <c r="E127" s="39">
        <v>116026.71</v>
      </c>
      <c r="F127" s="40">
        <v>68</v>
      </c>
      <c r="G127" s="73">
        <f t="shared" si="15"/>
        <v>1706.2751470588237</v>
      </c>
      <c r="H127" s="73"/>
      <c r="I127" s="20"/>
      <c r="J127" s="71">
        <v>21.91</v>
      </c>
      <c r="K127" s="71"/>
      <c r="L127" s="21"/>
      <c r="M127" s="74">
        <f t="shared" si="17"/>
        <v>37384.48847205882</v>
      </c>
      <c r="N127" s="74"/>
      <c r="O127" s="22"/>
    </row>
    <row r="128" spans="1:15" s="17" customFormat="1" ht="76.5" customHeight="1">
      <c r="A128" s="18" t="s">
        <v>344</v>
      </c>
      <c r="B128" s="13" t="s">
        <v>348</v>
      </c>
      <c r="C128" s="18" t="s">
        <v>322</v>
      </c>
      <c r="D128" s="13" t="s">
        <v>35</v>
      </c>
      <c r="E128" s="39">
        <v>59239.38</v>
      </c>
      <c r="F128" s="40">
        <v>237</v>
      </c>
      <c r="G128" s="73">
        <f t="shared" si="15"/>
        <v>249.9551898734177</v>
      </c>
      <c r="H128" s="73"/>
      <c r="I128" s="20"/>
      <c r="J128" s="71">
        <v>24.83</v>
      </c>
      <c r="K128" s="71"/>
      <c r="L128" s="21"/>
      <c r="M128" s="74">
        <f t="shared" si="17"/>
        <v>6206.387364556961</v>
      </c>
      <c r="N128" s="74"/>
      <c r="O128" s="22"/>
    </row>
    <row r="129" spans="1:15" s="17" customFormat="1" ht="63.75" customHeight="1">
      <c r="A129" s="18" t="s">
        <v>344</v>
      </c>
      <c r="B129" s="13" t="s">
        <v>349</v>
      </c>
      <c r="C129" s="18" t="s">
        <v>350</v>
      </c>
      <c r="D129" s="13" t="s">
        <v>35</v>
      </c>
      <c r="E129" s="39">
        <v>60895.81</v>
      </c>
      <c r="F129" s="40">
        <v>246</v>
      </c>
      <c r="G129" s="73">
        <f t="shared" si="15"/>
        <v>247.54394308943088</v>
      </c>
      <c r="H129" s="73"/>
      <c r="I129" s="20"/>
      <c r="J129" s="71">
        <v>24.83</v>
      </c>
      <c r="K129" s="71"/>
      <c r="L129" s="21"/>
      <c r="M129" s="74">
        <f t="shared" si="17"/>
        <v>6146.516106910569</v>
      </c>
      <c r="N129" s="74"/>
      <c r="O129" s="22"/>
    </row>
    <row r="130" spans="1:15" s="17" customFormat="1" ht="64.5" customHeight="1">
      <c r="A130" s="18" t="s">
        <v>351</v>
      </c>
      <c r="B130" s="13" t="s">
        <v>352</v>
      </c>
      <c r="C130" s="13" t="s">
        <v>353</v>
      </c>
      <c r="D130" s="13" t="s">
        <v>35</v>
      </c>
      <c r="E130" s="39">
        <v>579978.03</v>
      </c>
      <c r="F130" s="40">
        <v>242</v>
      </c>
      <c r="G130" s="78">
        <f>SUM(E130/F130)</f>
        <v>2396.6034297520664</v>
      </c>
      <c r="H130" s="78"/>
      <c r="I130" s="20"/>
      <c r="J130" s="71">
        <v>20.5</v>
      </c>
      <c r="K130" s="71"/>
      <c r="L130" s="21"/>
      <c r="M130" s="74">
        <f t="shared" si="17"/>
        <v>49130.37030991736</v>
      </c>
      <c r="N130" s="74"/>
      <c r="O130" s="22"/>
    </row>
    <row r="131" spans="1:15" s="17" customFormat="1" ht="63.75" customHeight="1">
      <c r="A131" s="18" t="s">
        <v>351</v>
      </c>
      <c r="B131" s="13" t="s">
        <v>354</v>
      </c>
      <c r="C131" s="18" t="s">
        <v>355</v>
      </c>
      <c r="D131" s="13" t="s">
        <v>35</v>
      </c>
      <c r="E131" s="39">
        <v>114373.35</v>
      </c>
      <c r="F131" s="40">
        <v>250</v>
      </c>
      <c r="G131" s="73">
        <f>E131/F131</f>
        <v>457.4934</v>
      </c>
      <c r="H131" s="73"/>
      <c r="I131" s="20"/>
      <c r="J131" s="71">
        <v>24.83</v>
      </c>
      <c r="K131" s="71"/>
      <c r="L131" s="21"/>
      <c r="M131" s="74">
        <f>G131*J131</f>
        <v>11359.561122</v>
      </c>
      <c r="N131" s="74"/>
      <c r="O131" s="22"/>
    </row>
    <row r="132" spans="1:15" s="17" customFormat="1" ht="63.75" customHeight="1">
      <c r="A132" s="18" t="s">
        <v>351</v>
      </c>
      <c r="B132" s="13" t="s">
        <v>356</v>
      </c>
      <c r="C132" s="18" t="s">
        <v>357</v>
      </c>
      <c r="D132" s="13" t="s">
        <v>35</v>
      </c>
      <c r="E132" s="39">
        <v>124550.27</v>
      </c>
      <c r="F132" s="40">
        <v>250</v>
      </c>
      <c r="G132" s="73">
        <f>E132/F132</f>
        <v>498.20108</v>
      </c>
      <c r="H132" s="73"/>
      <c r="I132" s="20"/>
      <c r="J132" s="71">
        <v>24.83</v>
      </c>
      <c r="K132" s="71"/>
      <c r="L132" s="21"/>
      <c r="M132" s="74">
        <f>G132*J132</f>
        <v>12370.3328164</v>
      </c>
      <c r="N132" s="74"/>
      <c r="O132" s="22"/>
    </row>
    <row r="133" spans="1:15" s="17" customFormat="1" ht="51" customHeight="1">
      <c r="A133" s="18" t="s">
        <v>358</v>
      </c>
      <c r="B133" s="13" t="s">
        <v>359</v>
      </c>
      <c r="C133" s="13" t="s">
        <v>176</v>
      </c>
      <c r="D133" s="13" t="s">
        <v>35</v>
      </c>
      <c r="E133" s="39">
        <v>428438.3</v>
      </c>
      <c r="F133" s="40">
        <v>202</v>
      </c>
      <c r="G133" s="73">
        <f>E133/F133</f>
        <v>2120.981683168317</v>
      </c>
      <c r="H133" s="73"/>
      <c r="I133" s="20"/>
      <c r="J133" s="71">
        <v>20.5</v>
      </c>
      <c r="K133" s="71"/>
      <c r="L133" s="21"/>
      <c r="M133" s="74">
        <f aca="true" t="shared" si="18" ref="M133:M143">SUM(G133*J133)</f>
        <v>43480.1245049505</v>
      </c>
      <c r="N133" s="74"/>
      <c r="O133" s="22"/>
    </row>
    <row r="134" spans="1:15" s="17" customFormat="1" ht="51" customHeight="1">
      <c r="A134" s="18" t="s">
        <v>358</v>
      </c>
      <c r="B134" s="13" t="s">
        <v>360</v>
      </c>
      <c r="C134" s="18" t="s">
        <v>361</v>
      </c>
      <c r="D134" s="13" t="s">
        <v>35</v>
      </c>
      <c r="E134" s="39">
        <v>142862.23</v>
      </c>
      <c r="F134" s="40">
        <v>206</v>
      </c>
      <c r="G134" s="73">
        <f>E134/F134</f>
        <v>693.5059708737865</v>
      </c>
      <c r="H134" s="73"/>
      <c r="I134" s="20"/>
      <c r="J134" s="71">
        <v>20.5</v>
      </c>
      <c r="K134" s="71"/>
      <c r="L134" s="21"/>
      <c r="M134" s="74">
        <f t="shared" si="18"/>
        <v>14216.872402912624</v>
      </c>
      <c r="N134" s="74"/>
      <c r="O134" s="22"/>
    </row>
    <row r="135" spans="1:15" s="17" customFormat="1" ht="54.75" customHeight="1">
      <c r="A135" s="18" t="s">
        <v>362</v>
      </c>
      <c r="B135" s="13" t="s">
        <v>363</v>
      </c>
      <c r="C135" s="13" t="s">
        <v>176</v>
      </c>
      <c r="D135" s="13" t="s">
        <v>15</v>
      </c>
      <c r="E135" s="39">
        <v>487789.21</v>
      </c>
      <c r="F135" s="40">
        <v>227</v>
      </c>
      <c r="G135" s="70">
        <f aca="true" t="shared" si="19" ref="G135:G143">SUM(E135/F135)</f>
        <v>2148.8511453744495</v>
      </c>
      <c r="H135" s="70"/>
      <c r="I135" s="70"/>
      <c r="J135" s="75">
        <v>20.5</v>
      </c>
      <c r="K135" s="75"/>
      <c r="L135" s="75"/>
      <c r="M135" s="72">
        <f t="shared" si="18"/>
        <v>44051.448480176216</v>
      </c>
      <c r="N135" s="72"/>
      <c r="O135" s="72"/>
    </row>
    <row r="136" spans="1:15" s="17" customFormat="1" ht="54.75" customHeight="1">
      <c r="A136" s="18" t="s">
        <v>362</v>
      </c>
      <c r="B136" s="13" t="s">
        <v>364</v>
      </c>
      <c r="C136" s="18" t="s">
        <v>240</v>
      </c>
      <c r="D136" s="13" t="s">
        <v>15</v>
      </c>
      <c r="E136" s="39">
        <v>293722.62</v>
      </c>
      <c r="F136" s="40">
        <v>183</v>
      </c>
      <c r="G136" s="70">
        <f t="shared" si="19"/>
        <v>1605.0416393442622</v>
      </c>
      <c r="H136" s="70"/>
      <c r="I136" s="70"/>
      <c r="J136" s="75">
        <v>20.88</v>
      </c>
      <c r="K136" s="75"/>
      <c r="L136" s="75"/>
      <c r="M136" s="72">
        <f t="shared" si="18"/>
        <v>33513.2694295082</v>
      </c>
      <c r="N136" s="72"/>
      <c r="O136" s="72"/>
    </row>
    <row r="137" spans="1:15" s="17" customFormat="1" ht="54.75" customHeight="1">
      <c r="A137" s="18" t="s">
        <v>365</v>
      </c>
      <c r="B137" s="13" t="s">
        <v>366</v>
      </c>
      <c r="C137" s="18" t="s">
        <v>214</v>
      </c>
      <c r="D137" s="13" t="s">
        <v>15</v>
      </c>
      <c r="E137" s="39">
        <v>432907.86</v>
      </c>
      <c r="F137" s="40">
        <v>206</v>
      </c>
      <c r="G137" s="70">
        <f t="shared" si="19"/>
        <v>2101.4944660194174</v>
      </c>
      <c r="H137" s="70"/>
      <c r="I137" s="70"/>
      <c r="J137" s="75">
        <v>20.5</v>
      </c>
      <c r="K137" s="75"/>
      <c r="L137" s="75"/>
      <c r="M137" s="72">
        <f t="shared" si="18"/>
        <v>43080.63655339806</v>
      </c>
      <c r="N137" s="72"/>
      <c r="O137" s="72"/>
    </row>
    <row r="138" spans="1:15" s="17" customFormat="1" ht="59.25" customHeight="1">
      <c r="A138" s="18" t="s">
        <v>365</v>
      </c>
      <c r="B138" s="13" t="s">
        <v>367</v>
      </c>
      <c r="C138" s="18" t="s">
        <v>189</v>
      </c>
      <c r="D138" s="13" t="s">
        <v>15</v>
      </c>
      <c r="E138" s="39">
        <v>151346.51</v>
      </c>
      <c r="F138" s="40">
        <v>250</v>
      </c>
      <c r="G138" s="70">
        <f t="shared" si="19"/>
        <v>605.3860400000001</v>
      </c>
      <c r="H138" s="70"/>
      <c r="I138" s="70"/>
      <c r="J138" s="75">
        <v>24.83</v>
      </c>
      <c r="K138" s="75"/>
      <c r="L138" s="75"/>
      <c r="M138" s="72">
        <f t="shared" si="18"/>
        <v>15031.735373200001</v>
      </c>
      <c r="N138" s="72"/>
      <c r="O138" s="72"/>
    </row>
    <row r="139" spans="1:15" s="17" customFormat="1" ht="52.5" customHeight="1">
      <c r="A139" s="86" t="s">
        <v>368</v>
      </c>
      <c r="B139" s="81" t="s">
        <v>369</v>
      </c>
      <c r="C139" s="13" t="s">
        <v>310</v>
      </c>
      <c r="D139" s="13" t="s">
        <v>370</v>
      </c>
      <c r="E139" s="39">
        <v>385475.91</v>
      </c>
      <c r="F139" s="40">
        <v>189</v>
      </c>
      <c r="G139" s="70">
        <f t="shared" si="19"/>
        <v>2039.5550793650793</v>
      </c>
      <c r="H139" s="70"/>
      <c r="I139" s="70"/>
      <c r="J139" s="75">
        <v>20.5</v>
      </c>
      <c r="K139" s="75"/>
      <c r="L139" s="75"/>
      <c r="M139" s="72">
        <f t="shared" si="18"/>
        <v>41810.879126984124</v>
      </c>
      <c r="N139" s="72"/>
      <c r="O139" s="72"/>
    </row>
    <row r="140" spans="1:15" s="17" customFormat="1" ht="52.5" customHeight="1">
      <c r="A140" s="86"/>
      <c r="B140" s="81"/>
      <c r="C140" s="13" t="s">
        <v>310</v>
      </c>
      <c r="D140" s="13" t="s">
        <v>371</v>
      </c>
      <c r="E140" s="39">
        <v>58847.06</v>
      </c>
      <c r="F140" s="40">
        <v>27</v>
      </c>
      <c r="G140" s="70">
        <f t="shared" si="19"/>
        <v>2179.5207407407406</v>
      </c>
      <c r="H140" s="70"/>
      <c r="I140" s="70"/>
      <c r="J140" s="75">
        <v>20.5</v>
      </c>
      <c r="K140" s="75"/>
      <c r="L140" s="75"/>
      <c r="M140" s="72">
        <f t="shared" si="18"/>
        <v>44680.17518518518</v>
      </c>
      <c r="N140" s="72"/>
      <c r="O140" s="72"/>
    </row>
    <row r="141" spans="1:15" s="17" customFormat="1" ht="54.75" customHeight="1">
      <c r="A141" s="18" t="s">
        <v>368</v>
      </c>
      <c r="B141" s="13" t="s">
        <v>372</v>
      </c>
      <c r="C141" s="18" t="s">
        <v>373</v>
      </c>
      <c r="D141" s="13" t="s">
        <v>374</v>
      </c>
      <c r="E141" s="39">
        <v>12302.95</v>
      </c>
      <c r="F141" s="40">
        <v>52</v>
      </c>
      <c r="G141" s="73">
        <f t="shared" si="19"/>
        <v>236.59519230769232</v>
      </c>
      <c r="H141" s="73"/>
      <c r="I141" s="20"/>
      <c r="J141" s="71">
        <v>20.5</v>
      </c>
      <c r="K141" s="71"/>
      <c r="L141" s="21"/>
      <c r="M141" s="74">
        <f t="shared" si="18"/>
        <v>4850.201442307693</v>
      </c>
      <c r="N141" s="74"/>
      <c r="O141" s="22"/>
    </row>
    <row r="142" spans="1:15" s="17" customFormat="1" ht="60" customHeight="1">
      <c r="A142" s="18" t="s">
        <v>368</v>
      </c>
      <c r="B142" s="13" t="s">
        <v>375</v>
      </c>
      <c r="C142" s="18" t="s">
        <v>218</v>
      </c>
      <c r="D142" s="13" t="s">
        <v>15</v>
      </c>
      <c r="E142" s="39">
        <v>119165.88</v>
      </c>
      <c r="F142" s="40">
        <v>192</v>
      </c>
      <c r="G142" s="78">
        <f t="shared" si="19"/>
        <v>620.655625</v>
      </c>
      <c r="H142" s="78"/>
      <c r="I142" s="20"/>
      <c r="J142" s="71">
        <v>20.5</v>
      </c>
      <c r="K142" s="71"/>
      <c r="L142" s="21"/>
      <c r="M142" s="74">
        <f t="shared" si="18"/>
        <v>12723.440312499999</v>
      </c>
      <c r="N142" s="74"/>
      <c r="O142" s="62"/>
    </row>
    <row r="143" spans="1:15" s="17" customFormat="1" ht="60" customHeight="1">
      <c r="A143" s="18" t="s">
        <v>368</v>
      </c>
      <c r="B143" s="13" t="s">
        <v>376</v>
      </c>
      <c r="C143" s="18" t="s">
        <v>218</v>
      </c>
      <c r="D143" s="13" t="s">
        <v>15</v>
      </c>
      <c r="E143" s="39">
        <v>149697.09</v>
      </c>
      <c r="F143" s="40">
        <v>206</v>
      </c>
      <c r="G143" s="78">
        <f t="shared" si="19"/>
        <v>726.6849029126214</v>
      </c>
      <c r="H143" s="78"/>
      <c r="I143" s="20"/>
      <c r="J143" s="71">
        <v>20.5</v>
      </c>
      <c r="K143" s="71"/>
      <c r="L143" s="21"/>
      <c r="M143" s="74">
        <f t="shared" si="18"/>
        <v>14897.040509708739</v>
      </c>
      <c r="N143" s="74"/>
      <c r="O143" s="62"/>
    </row>
    <row r="144" spans="1:15" s="17" customFormat="1" ht="57.75" customHeight="1">
      <c r="A144" s="18" t="s">
        <v>377</v>
      </c>
      <c r="B144" s="13" t="s">
        <v>378</v>
      </c>
      <c r="C144" s="18" t="s">
        <v>379</v>
      </c>
      <c r="D144" s="13" t="s">
        <v>258</v>
      </c>
      <c r="E144" s="39">
        <v>384989.56</v>
      </c>
      <c r="F144" s="40">
        <v>161</v>
      </c>
      <c r="G144" s="73">
        <f>E144/F144</f>
        <v>2391.23950310559</v>
      </c>
      <c r="H144" s="73"/>
      <c r="I144" s="20"/>
      <c r="J144" s="71">
        <v>20.58</v>
      </c>
      <c r="K144" s="71"/>
      <c r="L144" s="21"/>
      <c r="M144" s="74">
        <f>G144*J144</f>
        <v>49211.70897391303</v>
      </c>
      <c r="N144" s="74"/>
      <c r="O144" s="22"/>
    </row>
    <row r="145" spans="1:15" s="17" customFormat="1" ht="54.75" customHeight="1">
      <c r="A145" s="18" t="s">
        <v>377</v>
      </c>
      <c r="B145" s="13" t="s">
        <v>380</v>
      </c>
      <c r="C145" s="18" t="s">
        <v>381</v>
      </c>
      <c r="D145" s="13" t="s">
        <v>258</v>
      </c>
      <c r="E145" s="39">
        <v>80040.48</v>
      </c>
      <c r="F145" s="40">
        <v>250</v>
      </c>
      <c r="G145" s="73">
        <f>E145/F145</f>
        <v>320.16192</v>
      </c>
      <c r="H145" s="73"/>
      <c r="I145" s="20"/>
      <c r="J145" s="71">
        <v>24.83</v>
      </c>
      <c r="K145" s="71"/>
      <c r="L145" s="21"/>
      <c r="M145" s="74">
        <f>G145*J145</f>
        <v>7949.6204736</v>
      </c>
      <c r="N145" s="74"/>
      <c r="O145" s="22"/>
    </row>
    <row r="146" spans="1:15" s="17" customFormat="1" ht="50.25" customHeight="1">
      <c r="A146" s="18" t="s">
        <v>382</v>
      </c>
      <c r="B146" s="13" t="s">
        <v>383</v>
      </c>
      <c r="C146" s="13" t="s">
        <v>214</v>
      </c>
      <c r="D146" s="13" t="s">
        <v>15</v>
      </c>
      <c r="E146" s="39">
        <v>410647.57</v>
      </c>
      <c r="F146" s="40">
        <v>248</v>
      </c>
      <c r="G146" s="73">
        <f>E146/F146</f>
        <v>1655.8369758064516</v>
      </c>
      <c r="H146" s="73"/>
      <c r="I146" s="20"/>
      <c r="J146" s="71">
        <v>24.41</v>
      </c>
      <c r="K146" s="71"/>
      <c r="L146" s="21"/>
      <c r="M146" s="74">
        <f>G146*J146</f>
        <v>40418.98057943548</v>
      </c>
      <c r="N146" s="74"/>
      <c r="O146" s="22"/>
    </row>
    <row r="147" spans="1:15" s="17" customFormat="1" ht="51" customHeight="1">
      <c r="A147" s="18" t="s">
        <v>382</v>
      </c>
      <c r="B147" s="13" t="s">
        <v>384</v>
      </c>
      <c r="C147" s="18" t="s">
        <v>328</v>
      </c>
      <c r="D147" s="13" t="s">
        <v>15</v>
      </c>
      <c r="E147" s="39">
        <v>119530.76</v>
      </c>
      <c r="F147" s="40">
        <v>250</v>
      </c>
      <c r="G147" s="73">
        <f>E147/F147</f>
        <v>478.12304</v>
      </c>
      <c r="H147" s="73"/>
      <c r="I147" s="20"/>
      <c r="J147" s="75">
        <v>24.92</v>
      </c>
      <c r="K147" s="75"/>
      <c r="L147" s="75"/>
      <c r="M147" s="74">
        <f>SUM(G147*J147)</f>
        <v>11914.826156800002</v>
      </c>
      <c r="N147" s="74"/>
      <c r="O147" s="22"/>
    </row>
    <row r="150" ht="12.75">
      <c r="B150" s="1" t="s">
        <v>130</v>
      </c>
    </row>
    <row r="155" spans="2:14" ht="12.75">
      <c r="B155" s="1" t="s">
        <v>131</v>
      </c>
      <c r="E155" s="3"/>
      <c r="G155" s="3"/>
      <c r="H155" s="3"/>
      <c r="M155" s="3"/>
      <c r="N155" s="3"/>
    </row>
    <row r="157" spans="2:14" ht="12.75">
      <c r="B157" s="1" t="s">
        <v>132</v>
      </c>
      <c r="E157" s="3"/>
      <c r="G157" s="3"/>
      <c r="H157" s="3"/>
      <c r="M157" s="3"/>
      <c r="N157" s="3"/>
    </row>
    <row r="159" spans="2:14" ht="12.75">
      <c r="B159" s="1" t="s">
        <v>385</v>
      </c>
      <c r="E159" s="3"/>
      <c r="G159" s="3"/>
      <c r="H159" s="3"/>
      <c r="M159" s="3"/>
      <c r="N159" s="3"/>
    </row>
  </sheetData>
  <sheetProtection selectLockedCells="1" selectUnlockedCells="1"/>
  <mergeCells count="420">
    <mergeCell ref="M16:N16"/>
    <mergeCell ref="A15:A16"/>
    <mergeCell ref="B15:B16"/>
    <mergeCell ref="C15:C16"/>
    <mergeCell ref="G15:H15"/>
    <mergeCell ref="G17:H17"/>
    <mergeCell ref="J17:K17"/>
    <mergeCell ref="M17:N17"/>
    <mergeCell ref="G14:I14"/>
    <mergeCell ref="J14:L14"/>
    <mergeCell ref="M14:O14"/>
    <mergeCell ref="J15:K15"/>
    <mergeCell ref="M15:N15"/>
    <mergeCell ref="G16:H16"/>
    <mergeCell ref="J16:K16"/>
    <mergeCell ref="G18:H18"/>
    <mergeCell ref="J18:K18"/>
    <mergeCell ref="M18:N18"/>
    <mergeCell ref="G19:I19"/>
    <mergeCell ref="J19:L19"/>
    <mergeCell ref="M19:O19"/>
    <mergeCell ref="G20:I20"/>
    <mergeCell ref="J20:L20"/>
    <mergeCell ref="M20:O20"/>
    <mergeCell ref="G21:I21"/>
    <mergeCell ref="J21:L21"/>
    <mergeCell ref="M21:O21"/>
    <mergeCell ref="G22:I22"/>
    <mergeCell ref="J22:L22"/>
    <mergeCell ref="M22:O22"/>
    <mergeCell ref="G23:I23"/>
    <mergeCell ref="J23:L23"/>
    <mergeCell ref="M23:O23"/>
    <mergeCell ref="G24:I24"/>
    <mergeCell ref="J24:L24"/>
    <mergeCell ref="M24:O24"/>
    <mergeCell ref="G25:I25"/>
    <mergeCell ref="J25:L25"/>
    <mergeCell ref="M25:O25"/>
    <mergeCell ref="G26:I26"/>
    <mergeCell ref="J26:L26"/>
    <mergeCell ref="M26:O26"/>
    <mergeCell ref="G27:I27"/>
    <mergeCell ref="J27:L27"/>
    <mergeCell ref="M27:O27"/>
    <mergeCell ref="G28:H28"/>
    <mergeCell ref="J28:L28"/>
    <mergeCell ref="M28:O28"/>
    <mergeCell ref="G29:I29"/>
    <mergeCell ref="J29:L29"/>
    <mergeCell ref="M29:O29"/>
    <mergeCell ref="G30:I30"/>
    <mergeCell ref="J30:L30"/>
    <mergeCell ref="M30:O30"/>
    <mergeCell ref="G31:H31"/>
    <mergeCell ref="J31:L31"/>
    <mergeCell ref="M31:O31"/>
    <mergeCell ref="G32:H32"/>
    <mergeCell ref="J32:L32"/>
    <mergeCell ref="M32:O32"/>
    <mergeCell ref="G33:I33"/>
    <mergeCell ref="J33:L33"/>
    <mergeCell ref="M33:O33"/>
    <mergeCell ref="G34:I34"/>
    <mergeCell ref="J34:L34"/>
    <mergeCell ref="M34:O34"/>
    <mergeCell ref="G35:I35"/>
    <mergeCell ref="J35:L35"/>
    <mergeCell ref="M35:O35"/>
    <mergeCell ref="G36:I36"/>
    <mergeCell ref="J36:L36"/>
    <mergeCell ref="M36:O36"/>
    <mergeCell ref="G37:I37"/>
    <mergeCell ref="J37:L37"/>
    <mergeCell ref="M37:O37"/>
    <mergeCell ref="A38:A39"/>
    <mergeCell ref="B38:B39"/>
    <mergeCell ref="C38:C39"/>
    <mergeCell ref="G38:I38"/>
    <mergeCell ref="J38:L38"/>
    <mergeCell ref="M38:O38"/>
    <mergeCell ref="G39:H39"/>
    <mergeCell ref="J39:K39"/>
    <mergeCell ref="M39:O39"/>
    <mergeCell ref="G40:I40"/>
    <mergeCell ref="J40:L40"/>
    <mergeCell ref="M40:O40"/>
    <mergeCell ref="G41:I41"/>
    <mergeCell ref="J41:L41"/>
    <mergeCell ref="M41:O41"/>
    <mergeCell ref="G42:I42"/>
    <mergeCell ref="J42:L42"/>
    <mergeCell ref="M42:O42"/>
    <mergeCell ref="G43:H43"/>
    <mergeCell ref="J43:K43"/>
    <mergeCell ref="M43:N43"/>
    <mergeCell ref="G44:H44"/>
    <mergeCell ref="J44:K44"/>
    <mergeCell ref="M44:N44"/>
    <mergeCell ref="G45:H45"/>
    <mergeCell ref="J45:K45"/>
    <mergeCell ref="M45:N45"/>
    <mergeCell ref="G46:I46"/>
    <mergeCell ref="J46:L46"/>
    <mergeCell ref="M46:O46"/>
    <mergeCell ref="G47:I47"/>
    <mergeCell ref="J47:L47"/>
    <mergeCell ref="M47:O47"/>
    <mergeCell ref="G48:I48"/>
    <mergeCell ref="J48:L48"/>
    <mergeCell ref="M48:O48"/>
    <mergeCell ref="G49:I49"/>
    <mergeCell ref="J49:L49"/>
    <mergeCell ref="M49:O49"/>
    <mergeCell ref="G50:H50"/>
    <mergeCell ref="J50:K50"/>
    <mergeCell ref="M50:O50"/>
    <mergeCell ref="G51:I51"/>
    <mergeCell ref="J51:L51"/>
    <mergeCell ref="M51:O51"/>
    <mergeCell ref="G52:H52"/>
    <mergeCell ref="J52:K52"/>
    <mergeCell ref="M52:N52"/>
    <mergeCell ref="G53:H53"/>
    <mergeCell ref="J53:K53"/>
    <mergeCell ref="M53:N53"/>
    <mergeCell ref="G54:H54"/>
    <mergeCell ref="J54:K54"/>
    <mergeCell ref="M54:N54"/>
    <mergeCell ref="G55:H55"/>
    <mergeCell ref="J55:K55"/>
    <mergeCell ref="M55:N55"/>
    <mergeCell ref="G56:H56"/>
    <mergeCell ref="J56:K56"/>
    <mergeCell ref="M56:N56"/>
    <mergeCell ref="G57:H57"/>
    <mergeCell ref="J57:K57"/>
    <mergeCell ref="M57:N57"/>
    <mergeCell ref="G58:I58"/>
    <mergeCell ref="J58:L58"/>
    <mergeCell ref="M58:O58"/>
    <mergeCell ref="G59:I59"/>
    <mergeCell ref="J59:L59"/>
    <mergeCell ref="M59:O59"/>
    <mergeCell ref="G60:I60"/>
    <mergeCell ref="J60:L60"/>
    <mergeCell ref="M60:O60"/>
    <mergeCell ref="G61:H61"/>
    <mergeCell ref="J61:L61"/>
    <mergeCell ref="M61:O61"/>
    <mergeCell ref="G62:I62"/>
    <mergeCell ref="J62:K62"/>
    <mergeCell ref="M62:O62"/>
    <mergeCell ref="G63:H63"/>
    <mergeCell ref="J63:K63"/>
    <mergeCell ref="M63:N63"/>
    <mergeCell ref="G64:H64"/>
    <mergeCell ref="J64:K64"/>
    <mergeCell ref="M64:N64"/>
    <mergeCell ref="G65:H65"/>
    <mergeCell ref="J65:K65"/>
    <mergeCell ref="M65:N65"/>
    <mergeCell ref="G66:H66"/>
    <mergeCell ref="J66:K66"/>
    <mergeCell ref="M66:N66"/>
    <mergeCell ref="G67:H67"/>
    <mergeCell ref="J67:K67"/>
    <mergeCell ref="M67:N67"/>
    <mergeCell ref="G68:I68"/>
    <mergeCell ref="J68:L68"/>
    <mergeCell ref="M68:O68"/>
    <mergeCell ref="G69:I69"/>
    <mergeCell ref="J69:K69"/>
    <mergeCell ref="M69:O69"/>
    <mergeCell ref="G70:I70"/>
    <mergeCell ref="J70:K70"/>
    <mergeCell ref="M70:O70"/>
    <mergeCell ref="G71:I71"/>
    <mergeCell ref="J71:K71"/>
    <mergeCell ref="M71:O71"/>
    <mergeCell ref="G72:I72"/>
    <mergeCell ref="J72:K72"/>
    <mergeCell ref="M72:O72"/>
    <mergeCell ref="G73:I73"/>
    <mergeCell ref="J73:L73"/>
    <mergeCell ref="M73:O73"/>
    <mergeCell ref="G74:H74"/>
    <mergeCell ref="J74:K74"/>
    <mergeCell ref="M74:N74"/>
    <mergeCell ref="G75:H75"/>
    <mergeCell ref="J75:K75"/>
    <mergeCell ref="M75:N75"/>
    <mergeCell ref="G76:H76"/>
    <mergeCell ref="J76:K76"/>
    <mergeCell ref="M76:N76"/>
    <mergeCell ref="G77:H77"/>
    <mergeCell ref="J77:K77"/>
    <mergeCell ref="M77:N77"/>
    <mergeCell ref="G78:I78"/>
    <mergeCell ref="J78:L78"/>
    <mergeCell ref="M78:O78"/>
    <mergeCell ref="G79:I79"/>
    <mergeCell ref="J79:L79"/>
    <mergeCell ref="M79:O79"/>
    <mergeCell ref="A80:A81"/>
    <mergeCell ref="B80:B81"/>
    <mergeCell ref="G80:H80"/>
    <mergeCell ref="J80:K80"/>
    <mergeCell ref="M80:N80"/>
    <mergeCell ref="G81:H81"/>
    <mergeCell ref="J81:K81"/>
    <mergeCell ref="M81:N81"/>
    <mergeCell ref="G82:H82"/>
    <mergeCell ref="J82:K82"/>
    <mergeCell ref="M82:N82"/>
    <mergeCell ref="G83:H83"/>
    <mergeCell ref="J83:K83"/>
    <mergeCell ref="M83:N83"/>
    <mergeCell ref="G84:H84"/>
    <mergeCell ref="J84:K84"/>
    <mergeCell ref="M84:N84"/>
    <mergeCell ref="G85:H85"/>
    <mergeCell ref="J85:K85"/>
    <mergeCell ref="M85:N85"/>
    <mergeCell ref="G86:H86"/>
    <mergeCell ref="J86:K86"/>
    <mergeCell ref="M86:N86"/>
    <mergeCell ref="G87:H87"/>
    <mergeCell ref="J87:K87"/>
    <mergeCell ref="M87:N87"/>
    <mergeCell ref="G88:H88"/>
    <mergeCell ref="J88:K88"/>
    <mergeCell ref="M88:N88"/>
    <mergeCell ref="G89:H89"/>
    <mergeCell ref="J89:K89"/>
    <mergeCell ref="M89:N89"/>
    <mergeCell ref="G90:H90"/>
    <mergeCell ref="J90:K90"/>
    <mergeCell ref="M90:N90"/>
    <mergeCell ref="G91:H91"/>
    <mergeCell ref="J91:K91"/>
    <mergeCell ref="M91:N91"/>
    <mergeCell ref="A92:A93"/>
    <mergeCell ref="B92:B93"/>
    <mergeCell ref="C92:C93"/>
    <mergeCell ref="G92:H92"/>
    <mergeCell ref="J92:K92"/>
    <mergeCell ref="M92:N92"/>
    <mergeCell ref="G93:H93"/>
    <mergeCell ref="J93:K93"/>
    <mergeCell ref="M93:N93"/>
    <mergeCell ref="G94:H94"/>
    <mergeCell ref="J94:K94"/>
    <mergeCell ref="M94:N94"/>
    <mergeCell ref="G95:H95"/>
    <mergeCell ref="J95:K95"/>
    <mergeCell ref="M95:N95"/>
    <mergeCell ref="G100:H100"/>
    <mergeCell ref="J100:K100"/>
    <mergeCell ref="M100:N100"/>
    <mergeCell ref="G96:H96"/>
    <mergeCell ref="J96:K96"/>
    <mergeCell ref="M96:N96"/>
    <mergeCell ref="G97:H97"/>
    <mergeCell ref="J97:K97"/>
    <mergeCell ref="M97:N97"/>
    <mergeCell ref="M102:N102"/>
    <mergeCell ref="J103:K103"/>
    <mergeCell ref="M103:N103"/>
    <mergeCell ref="M101:N101"/>
    <mergeCell ref="G98:H98"/>
    <mergeCell ref="J98:K98"/>
    <mergeCell ref="M98:N98"/>
    <mergeCell ref="G99:H99"/>
    <mergeCell ref="J99:K99"/>
    <mergeCell ref="M99:N99"/>
    <mergeCell ref="M104:N104"/>
    <mergeCell ref="G105:H105"/>
    <mergeCell ref="J105:K105"/>
    <mergeCell ref="M105:N105"/>
    <mergeCell ref="G101:H101"/>
    <mergeCell ref="J101:K101"/>
    <mergeCell ref="G104:H104"/>
    <mergeCell ref="J104:K104"/>
    <mergeCell ref="G102:H102"/>
    <mergeCell ref="J102:K102"/>
    <mergeCell ref="G106:H106"/>
    <mergeCell ref="J106:K106"/>
    <mergeCell ref="M106:N106"/>
    <mergeCell ref="G107:H107"/>
    <mergeCell ref="J107:K107"/>
    <mergeCell ref="M107:N107"/>
    <mergeCell ref="E109:E110"/>
    <mergeCell ref="F109:F110"/>
    <mergeCell ref="J109:K110"/>
    <mergeCell ref="M109:N110"/>
    <mergeCell ref="A109:A110"/>
    <mergeCell ref="B109:B110"/>
    <mergeCell ref="C109:C110"/>
    <mergeCell ref="D109:D110"/>
    <mergeCell ref="G111:H111"/>
    <mergeCell ref="J111:K111"/>
    <mergeCell ref="M111:N111"/>
    <mergeCell ref="G108:H108"/>
    <mergeCell ref="J108:K108"/>
    <mergeCell ref="M108:N108"/>
    <mergeCell ref="G109:H110"/>
    <mergeCell ref="G112:H112"/>
    <mergeCell ref="J112:K112"/>
    <mergeCell ref="M112:N112"/>
    <mergeCell ref="G113:H113"/>
    <mergeCell ref="J113:K113"/>
    <mergeCell ref="M113:N113"/>
    <mergeCell ref="G114:H114"/>
    <mergeCell ref="J114:K114"/>
    <mergeCell ref="M114:N114"/>
    <mergeCell ref="G115:H115"/>
    <mergeCell ref="J115:K115"/>
    <mergeCell ref="M115:N115"/>
    <mergeCell ref="G116:H116"/>
    <mergeCell ref="J116:K116"/>
    <mergeCell ref="M116:N116"/>
    <mergeCell ref="G117:H117"/>
    <mergeCell ref="J117:K117"/>
    <mergeCell ref="M117:N117"/>
    <mergeCell ref="G118:H118"/>
    <mergeCell ref="J118:K118"/>
    <mergeCell ref="M118:N118"/>
    <mergeCell ref="G119:H119"/>
    <mergeCell ref="J119:K119"/>
    <mergeCell ref="M119:N119"/>
    <mergeCell ref="G120:H120"/>
    <mergeCell ref="J120:K120"/>
    <mergeCell ref="M120:N120"/>
    <mergeCell ref="G121:H121"/>
    <mergeCell ref="J121:K121"/>
    <mergeCell ref="M121:N121"/>
    <mergeCell ref="G122:H122"/>
    <mergeCell ref="J122:K122"/>
    <mergeCell ref="M122:N122"/>
    <mergeCell ref="G123:H123"/>
    <mergeCell ref="J123:K123"/>
    <mergeCell ref="M123:N123"/>
    <mergeCell ref="G124:H124"/>
    <mergeCell ref="J124:K124"/>
    <mergeCell ref="M124:N124"/>
    <mergeCell ref="G125:H125"/>
    <mergeCell ref="J125:K125"/>
    <mergeCell ref="M125:N125"/>
    <mergeCell ref="A126:A127"/>
    <mergeCell ref="B126:B127"/>
    <mergeCell ref="C126:C127"/>
    <mergeCell ref="G126:H126"/>
    <mergeCell ref="J126:K126"/>
    <mergeCell ref="M126:N126"/>
    <mergeCell ref="G127:H127"/>
    <mergeCell ref="J127:K127"/>
    <mergeCell ref="M127:N127"/>
    <mergeCell ref="G128:H128"/>
    <mergeCell ref="J128:K128"/>
    <mergeCell ref="M128:N128"/>
    <mergeCell ref="G129:H129"/>
    <mergeCell ref="J129:K129"/>
    <mergeCell ref="M129:N129"/>
    <mergeCell ref="G130:H130"/>
    <mergeCell ref="J130:K130"/>
    <mergeCell ref="M130:N130"/>
    <mergeCell ref="G131:H131"/>
    <mergeCell ref="J131:K131"/>
    <mergeCell ref="M131:N131"/>
    <mergeCell ref="G132:H132"/>
    <mergeCell ref="J132:K132"/>
    <mergeCell ref="M132:N132"/>
    <mergeCell ref="G133:H133"/>
    <mergeCell ref="J133:K133"/>
    <mergeCell ref="M133:N133"/>
    <mergeCell ref="M136:O136"/>
    <mergeCell ref="G137:I137"/>
    <mergeCell ref="J137:L137"/>
    <mergeCell ref="M137:O137"/>
    <mergeCell ref="G134:H134"/>
    <mergeCell ref="J134:K134"/>
    <mergeCell ref="M134:N134"/>
    <mergeCell ref="G135:I135"/>
    <mergeCell ref="J135:L135"/>
    <mergeCell ref="M135:O135"/>
    <mergeCell ref="A139:A140"/>
    <mergeCell ref="B139:B140"/>
    <mergeCell ref="G139:I139"/>
    <mergeCell ref="J139:L139"/>
    <mergeCell ref="G136:I136"/>
    <mergeCell ref="J136:L136"/>
    <mergeCell ref="G141:H141"/>
    <mergeCell ref="J141:K141"/>
    <mergeCell ref="M141:N141"/>
    <mergeCell ref="G138:I138"/>
    <mergeCell ref="J138:L138"/>
    <mergeCell ref="M138:O138"/>
    <mergeCell ref="M139:O139"/>
    <mergeCell ref="G140:I140"/>
    <mergeCell ref="J140:L140"/>
    <mergeCell ref="M140:O140"/>
    <mergeCell ref="G142:H142"/>
    <mergeCell ref="J142:K142"/>
    <mergeCell ref="M142:N142"/>
    <mergeCell ref="G143:H143"/>
    <mergeCell ref="J143:K143"/>
    <mergeCell ref="M143:N143"/>
    <mergeCell ref="G144:H144"/>
    <mergeCell ref="J144:K144"/>
    <mergeCell ref="M144:N144"/>
    <mergeCell ref="G145:H145"/>
    <mergeCell ref="J145:K145"/>
    <mergeCell ref="M145:N145"/>
    <mergeCell ref="G146:H146"/>
    <mergeCell ref="J146:K146"/>
    <mergeCell ref="M146:N146"/>
    <mergeCell ref="G147:H147"/>
    <mergeCell ref="J147:L147"/>
    <mergeCell ref="M147:N147"/>
  </mergeCells>
  <printOptions/>
  <pageMargins left="0.7875" right="0.7875" top="0.7875" bottom="0.39375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4"/>
  <sheetViews>
    <sheetView tabSelected="1" zoomScale="85" zoomScaleNormal="85" zoomScalePageLayoutView="0" workbookViewId="0" topLeftCell="A1">
      <selection activeCell="E77" sqref="E77"/>
    </sheetView>
  </sheetViews>
  <sheetFormatPr defaultColWidth="9.00390625" defaultRowHeight="12.75"/>
  <cols>
    <col min="1" max="1" width="50.00390625" style="63" customWidth="1"/>
    <col min="2" max="2" width="37.125" style="63" customWidth="1"/>
    <col min="3" max="3" width="29.25390625" style="63" customWidth="1"/>
    <col min="4" max="4" width="23.375" style="63" customWidth="1"/>
    <col min="5" max="5" width="18.375" style="2" customWidth="1"/>
    <col min="6" max="6" width="13.125" style="64" customWidth="1"/>
    <col min="7" max="7" width="9.125" style="2" customWidth="1"/>
    <col min="8" max="8" width="5.875" style="2" customWidth="1"/>
    <col min="9" max="9" width="9.00390625" style="64" hidden="1" customWidth="1"/>
    <col min="10" max="10" width="9.125" style="64" customWidth="1"/>
    <col min="11" max="11" width="5.375" style="64" customWidth="1"/>
    <col min="12" max="12" width="9.00390625" style="64" hidden="1" customWidth="1"/>
    <col min="13" max="13" width="9.125" style="2" customWidth="1"/>
    <col min="14" max="14" width="10.00390625" style="2" customWidth="1"/>
    <col min="15" max="15" width="0.12890625" style="0" customWidth="1"/>
  </cols>
  <sheetData>
    <row r="2" ht="12.75">
      <c r="B2" s="63" t="s">
        <v>0</v>
      </c>
    </row>
    <row r="4" ht="39" customHeight="1"/>
    <row r="5" ht="38.25" customHeight="1"/>
    <row r="7" ht="12.75">
      <c r="E7" s="4" t="s">
        <v>1</v>
      </c>
    </row>
    <row r="9" spans="3:8" ht="12.75">
      <c r="C9" s="65" t="s">
        <v>2</v>
      </c>
      <c r="D9" s="65"/>
      <c r="E9" s="6"/>
      <c r="F9" s="66"/>
      <c r="G9" s="6"/>
      <c r="H9" s="6"/>
    </row>
    <row r="14" spans="1:15" s="11" customFormat="1" ht="169.5" customHeight="1">
      <c r="A14" s="8" t="s">
        <v>3</v>
      </c>
      <c r="B14" s="9" t="s">
        <v>4</v>
      </c>
      <c r="C14" s="9" t="s">
        <v>5</v>
      </c>
      <c r="D14" s="9" t="s">
        <v>6</v>
      </c>
      <c r="E14" s="10" t="s">
        <v>7</v>
      </c>
      <c r="F14" s="8" t="s">
        <v>8</v>
      </c>
      <c r="G14" s="85" t="s">
        <v>9</v>
      </c>
      <c r="H14" s="85"/>
      <c r="I14" s="85"/>
      <c r="J14" s="85" t="s">
        <v>10</v>
      </c>
      <c r="K14" s="85"/>
      <c r="L14" s="85"/>
      <c r="M14" s="85" t="s">
        <v>11</v>
      </c>
      <c r="N14" s="85"/>
      <c r="O14" s="85"/>
    </row>
    <row r="15" spans="1:15" s="11" customFormat="1" ht="52.5" customHeight="1">
      <c r="A15" s="18" t="s">
        <v>415</v>
      </c>
      <c r="B15" s="13" t="s">
        <v>416</v>
      </c>
      <c r="C15" s="13" t="s">
        <v>214</v>
      </c>
      <c r="D15" s="13" t="s">
        <v>26</v>
      </c>
      <c r="E15" s="14">
        <v>441359.29</v>
      </c>
      <c r="F15" s="15">
        <v>205</v>
      </c>
      <c r="G15" s="70">
        <f>SUM(E15/F15)</f>
        <v>2152.9721463414635</v>
      </c>
      <c r="H15" s="70"/>
      <c r="I15" s="70"/>
      <c r="J15" s="75">
        <v>20.45</v>
      </c>
      <c r="K15" s="75"/>
      <c r="L15" s="75"/>
      <c r="M15" s="72">
        <f>SUM(G15*J15)</f>
        <v>44028.28039268293</v>
      </c>
      <c r="N15" s="72"/>
      <c r="O15" s="72"/>
    </row>
    <row r="16" spans="1:15" s="17" customFormat="1" ht="67.5" customHeight="1">
      <c r="A16" s="18" t="s">
        <v>417</v>
      </c>
      <c r="B16" s="13" t="s">
        <v>418</v>
      </c>
      <c r="C16" s="13" t="s">
        <v>214</v>
      </c>
      <c r="D16" s="13" t="s">
        <v>26</v>
      </c>
      <c r="E16" s="14">
        <v>1000033.77</v>
      </c>
      <c r="F16" s="15">
        <v>216</v>
      </c>
      <c r="G16" s="73">
        <f aca="true" t="shared" si="0" ref="G16:G23">E16/F16</f>
        <v>4629.785972222222</v>
      </c>
      <c r="H16" s="73"/>
      <c r="I16" s="20"/>
      <c r="J16" s="71">
        <v>20.5</v>
      </c>
      <c r="K16" s="71"/>
      <c r="L16" s="21"/>
      <c r="M16" s="74">
        <f aca="true" t="shared" si="1" ref="M16:M23">G16*J16</f>
        <v>94910.61243055556</v>
      </c>
      <c r="N16" s="74"/>
      <c r="O16" s="67"/>
    </row>
    <row r="17" spans="1:15" s="17" customFormat="1" ht="66" customHeight="1">
      <c r="A17" s="18" t="s">
        <v>417</v>
      </c>
      <c r="B17" s="13" t="s">
        <v>419</v>
      </c>
      <c r="C17" s="18" t="s">
        <v>420</v>
      </c>
      <c r="D17" s="13" t="s">
        <v>26</v>
      </c>
      <c r="E17" s="14">
        <v>744370.36</v>
      </c>
      <c r="F17" s="15">
        <v>221</v>
      </c>
      <c r="G17" s="73">
        <f t="shared" si="0"/>
        <v>3368.191674208145</v>
      </c>
      <c r="H17" s="73"/>
      <c r="I17" s="20"/>
      <c r="J17" s="71">
        <v>20.5</v>
      </c>
      <c r="K17" s="71"/>
      <c r="L17" s="21"/>
      <c r="M17" s="74">
        <f t="shared" si="1"/>
        <v>69047.92932126697</v>
      </c>
      <c r="N17" s="74"/>
      <c r="O17" s="67"/>
    </row>
    <row r="18" spans="1:15" s="17" customFormat="1" ht="63" customHeight="1">
      <c r="A18" s="18" t="s">
        <v>417</v>
      </c>
      <c r="B18" s="13" t="s">
        <v>421</v>
      </c>
      <c r="C18" s="18" t="s">
        <v>422</v>
      </c>
      <c r="D18" s="13" t="s">
        <v>423</v>
      </c>
      <c r="E18" s="14">
        <v>256284.12</v>
      </c>
      <c r="F18" s="15">
        <v>160</v>
      </c>
      <c r="G18" s="73">
        <f t="shared" si="0"/>
        <v>1601.77575</v>
      </c>
      <c r="H18" s="73"/>
      <c r="I18" s="20"/>
      <c r="J18" s="71">
        <v>20.02</v>
      </c>
      <c r="K18" s="71"/>
      <c r="L18" s="21"/>
      <c r="M18" s="74">
        <f t="shared" si="1"/>
        <v>32067.550515</v>
      </c>
      <c r="N18" s="74"/>
      <c r="O18" s="67"/>
    </row>
    <row r="19" spans="1:15" s="17" customFormat="1" ht="63" customHeight="1">
      <c r="A19" s="18" t="s">
        <v>417</v>
      </c>
      <c r="B19" s="13" t="s">
        <v>424</v>
      </c>
      <c r="C19" s="18" t="s">
        <v>422</v>
      </c>
      <c r="D19" s="13" t="s">
        <v>425</v>
      </c>
      <c r="E19" s="14">
        <v>209717.75</v>
      </c>
      <c r="F19" s="15">
        <v>65</v>
      </c>
      <c r="G19" s="73">
        <f t="shared" si="0"/>
        <v>3226.4269230769232</v>
      </c>
      <c r="H19" s="73"/>
      <c r="I19" s="20"/>
      <c r="J19" s="71">
        <v>21.09</v>
      </c>
      <c r="K19" s="71"/>
      <c r="L19" s="21"/>
      <c r="M19" s="74">
        <f t="shared" si="1"/>
        <v>68045.3438076923</v>
      </c>
      <c r="N19" s="74"/>
      <c r="O19" s="67"/>
    </row>
    <row r="20" spans="1:15" s="17" customFormat="1" ht="43.5" customHeight="1">
      <c r="A20" s="18" t="s">
        <v>426</v>
      </c>
      <c r="B20" s="13" t="s">
        <v>427</v>
      </c>
      <c r="C20" s="18" t="s">
        <v>428</v>
      </c>
      <c r="D20" s="30" t="s">
        <v>35</v>
      </c>
      <c r="E20" s="14">
        <v>861049.49</v>
      </c>
      <c r="F20" s="15">
        <v>233</v>
      </c>
      <c r="G20" s="73">
        <f t="shared" si="0"/>
        <v>3695.491373390558</v>
      </c>
      <c r="H20" s="73"/>
      <c r="I20" s="20"/>
      <c r="J20" s="71">
        <v>20.5</v>
      </c>
      <c r="K20" s="71"/>
      <c r="L20" s="21"/>
      <c r="M20" s="74">
        <f t="shared" si="1"/>
        <v>75757.57315450643</v>
      </c>
      <c r="N20" s="74"/>
      <c r="O20" s="67"/>
    </row>
    <row r="21" spans="1:15" s="17" customFormat="1" ht="42" customHeight="1">
      <c r="A21" s="18" t="s">
        <v>426</v>
      </c>
      <c r="B21" s="13" t="s">
        <v>429</v>
      </c>
      <c r="C21" s="18" t="s">
        <v>430</v>
      </c>
      <c r="D21" s="30" t="s">
        <v>431</v>
      </c>
      <c r="E21" s="14">
        <v>389186.64</v>
      </c>
      <c r="F21" s="15">
        <v>221</v>
      </c>
      <c r="G21" s="73">
        <f t="shared" si="0"/>
        <v>1761.025520361991</v>
      </c>
      <c r="H21" s="73"/>
      <c r="I21" s="20"/>
      <c r="J21" s="76">
        <v>21</v>
      </c>
      <c r="K21" s="76"/>
      <c r="L21" s="21"/>
      <c r="M21" s="74">
        <f t="shared" si="1"/>
        <v>36981.53592760181</v>
      </c>
      <c r="N21" s="74"/>
      <c r="O21" s="67"/>
    </row>
    <row r="22" spans="1:15" s="17" customFormat="1" ht="47.25" customHeight="1">
      <c r="A22" s="18" t="s">
        <v>426</v>
      </c>
      <c r="B22" s="13" t="s">
        <v>432</v>
      </c>
      <c r="C22" s="18" t="s">
        <v>422</v>
      </c>
      <c r="D22" s="30" t="s">
        <v>35</v>
      </c>
      <c r="E22" s="14">
        <v>487015.48</v>
      </c>
      <c r="F22" s="15">
        <v>237</v>
      </c>
      <c r="G22" s="73">
        <f t="shared" si="0"/>
        <v>2054.9176371308017</v>
      </c>
      <c r="H22" s="73"/>
      <c r="I22" s="20"/>
      <c r="J22" s="71">
        <v>20.5</v>
      </c>
      <c r="K22" s="71"/>
      <c r="L22" s="21"/>
      <c r="M22" s="74">
        <f t="shared" si="1"/>
        <v>42125.811561181436</v>
      </c>
      <c r="N22" s="74"/>
      <c r="O22" s="67"/>
    </row>
    <row r="23" spans="1:15" s="17" customFormat="1" ht="44.25" customHeight="1">
      <c r="A23" s="18" t="s">
        <v>426</v>
      </c>
      <c r="B23" s="13" t="s">
        <v>433</v>
      </c>
      <c r="C23" s="18" t="s">
        <v>434</v>
      </c>
      <c r="D23" s="30" t="s">
        <v>35</v>
      </c>
      <c r="E23" s="14">
        <v>390677.42</v>
      </c>
      <c r="F23" s="15">
        <v>179</v>
      </c>
      <c r="G23" s="73">
        <f t="shared" si="0"/>
        <v>2182.5554189944132</v>
      </c>
      <c r="H23" s="73"/>
      <c r="I23" s="20"/>
      <c r="J23" s="71">
        <v>20.5</v>
      </c>
      <c r="K23" s="71"/>
      <c r="L23" s="21"/>
      <c r="M23" s="74">
        <f t="shared" si="1"/>
        <v>44742.38608938547</v>
      </c>
      <c r="N23" s="74"/>
      <c r="O23" s="67"/>
    </row>
    <row r="24" spans="1:15" s="17" customFormat="1" ht="44.25" customHeight="1">
      <c r="A24" s="18" t="s">
        <v>435</v>
      </c>
      <c r="B24" s="13" t="s">
        <v>436</v>
      </c>
      <c r="C24" s="13" t="s">
        <v>200</v>
      </c>
      <c r="D24" s="30" t="s">
        <v>35</v>
      </c>
      <c r="E24" s="31">
        <v>656715.71</v>
      </c>
      <c r="F24" s="32">
        <v>196</v>
      </c>
      <c r="G24" s="70">
        <f aca="true" t="shared" si="2" ref="G24:G31">SUM(E24/F24)</f>
        <v>3350.590357142857</v>
      </c>
      <c r="H24" s="70"/>
      <c r="I24" s="70"/>
      <c r="J24" s="96">
        <v>20.15</v>
      </c>
      <c r="K24" s="96"/>
      <c r="L24" s="96"/>
      <c r="M24" s="72">
        <f aca="true" t="shared" si="3" ref="M24:M31">SUM(G24*J24)</f>
        <v>67514.39569642856</v>
      </c>
      <c r="N24" s="72"/>
      <c r="O24" s="72"/>
    </row>
    <row r="25" spans="1:15" s="17" customFormat="1" ht="38.25" customHeight="1">
      <c r="A25" s="18" t="s">
        <v>435</v>
      </c>
      <c r="B25" s="13" t="s">
        <v>437</v>
      </c>
      <c r="C25" s="18" t="s">
        <v>438</v>
      </c>
      <c r="D25" s="30" t="s">
        <v>35</v>
      </c>
      <c r="E25" s="31">
        <v>616798.84</v>
      </c>
      <c r="F25" s="32">
        <v>219</v>
      </c>
      <c r="G25" s="70">
        <f t="shared" si="2"/>
        <v>2816.4330593607306</v>
      </c>
      <c r="H25" s="70"/>
      <c r="I25" s="70"/>
      <c r="J25" s="96">
        <v>20.4</v>
      </c>
      <c r="K25" s="96"/>
      <c r="L25" s="96"/>
      <c r="M25" s="72">
        <f t="shared" si="3"/>
        <v>57455.2344109589</v>
      </c>
      <c r="N25" s="72"/>
      <c r="O25" s="72"/>
    </row>
    <row r="26" spans="1:15" s="17" customFormat="1" ht="36.75" customHeight="1">
      <c r="A26" s="18" t="s">
        <v>435</v>
      </c>
      <c r="B26" s="13" t="s">
        <v>439</v>
      </c>
      <c r="C26" s="18" t="s">
        <v>440</v>
      </c>
      <c r="D26" s="30" t="s">
        <v>441</v>
      </c>
      <c r="E26" s="31">
        <v>421007.24</v>
      </c>
      <c r="F26" s="32">
        <v>174</v>
      </c>
      <c r="G26" s="70">
        <f t="shared" si="2"/>
        <v>2419.5818390804598</v>
      </c>
      <c r="H26" s="70"/>
      <c r="I26" s="70"/>
      <c r="J26" s="96">
        <v>20.47</v>
      </c>
      <c r="K26" s="96"/>
      <c r="L26" s="96"/>
      <c r="M26" s="72">
        <f t="shared" si="3"/>
        <v>49528.84024597701</v>
      </c>
      <c r="N26" s="72"/>
      <c r="O26" s="72"/>
    </row>
    <row r="27" spans="1:15" s="17" customFormat="1" ht="39" customHeight="1">
      <c r="A27" s="18" t="s">
        <v>435</v>
      </c>
      <c r="B27" s="13" t="s">
        <v>439</v>
      </c>
      <c r="C27" s="18" t="s">
        <v>442</v>
      </c>
      <c r="D27" s="30" t="s">
        <v>443</v>
      </c>
      <c r="E27" s="31">
        <v>57970.94</v>
      </c>
      <c r="F27" s="32">
        <v>23</v>
      </c>
      <c r="G27" s="78">
        <f t="shared" si="2"/>
        <v>2520.475652173913</v>
      </c>
      <c r="H27" s="78"/>
      <c r="I27" s="20"/>
      <c r="J27" s="96">
        <v>22</v>
      </c>
      <c r="K27" s="96"/>
      <c r="L27" s="96"/>
      <c r="M27" s="72">
        <f t="shared" si="3"/>
        <v>55450.46434782609</v>
      </c>
      <c r="N27" s="72"/>
      <c r="O27" s="72"/>
    </row>
    <row r="28" spans="1:15" s="17" customFormat="1" ht="39" customHeight="1">
      <c r="A28" s="18" t="s">
        <v>435</v>
      </c>
      <c r="B28" s="13" t="s">
        <v>439</v>
      </c>
      <c r="C28" s="18" t="s">
        <v>440</v>
      </c>
      <c r="D28" s="30" t="s">
        <v>444</v>
      </c>
      <c r="E28" s="31">
        <v>58815.2</v>
      </c>
      <c r="F28" s="32">
        <v>22</v>
      </c>
      <c r="G28" s="78">
        <f t="shared" si="2"/>
        <v>2673.418181818182</v>
      </c>
      <c r="H28" s="78"/>
      <c r="I28" s="20"/>
      <c r="J28" s="96">
        <v>22</v>
      </c>
      <c r="K28" s="96"/>
      <c r="L28" s="96"/>
      <c r="M28" s="72">
        <f t="shared" si="3"/>
        <v>58815.200000000004</v>
      </c>
      <c r="N28" s="72"/>
      <c r="O28" s="72"/>
    </row>
    <row r="29" spans="1:15" s="17" customFormat="1" ht="56.25" customHeight="1">
      <c r="A29" s="18" t="s">
        <v>445</v>
      </c>
      <c r="B29" s="13" t="s">
        <v>446</v>
      </c>
      <c r="C29" s="13" t="s">
        <v>214</v>
      </c>
      <c r="D29" s="13" t="s">
        <v>391</v>
      </c>
      <c r="E29" s="14">
        <v>637922.94</v>
      </c>
      <c r="F29" s="15">
        <v>216</v>
      </c>
      <c r="G29" s="73">
        <f t="shared" si="2"/>
        <v>2953.346944444444</v>
      </c>
      <c r="H29" s="73"/>
      <c r="I29" s="20"/>
      <c r="J29" s="71">
        <v>20.58</v>
      </c>
      <c r="K29" s="71"/>
      <c r="L29" s="21"/>
      <c r="M29" s="74">
        <f t="shared" si="3"/>
        <v>60779.88011666665</v>
      </c>
      <c r="N29" s="74"/>
      <c r="O29" s="67"/>
    </row>
    <row r="30" spans="1:15" s="17" customFormat="1" ht="54" customHeight="1">
      <c r="A30" s="18" t="s">
        <v>445</v>
      </c>
      <c r="B30" s="13" t="s">
        <v>447</v>
      </c>
      <c r="C30" s="18" t="s">
        <v>448</v>
      </c>
      <c r="D30" s="13" t="s">
        <v>391</v>
      </c>
      <c r="E30" s="14">
        <v>455481.34</v>
      </c>
      <c r="F30" s="15">
        <v>226</v>
      </c>
      <c r="G30" s="73">
        <f t="shared" si="2"/>
        <v>2015.4041592920355</v>
      </c>
      <c r="H30" s="73"/>
      <c r="I30" s="20"/>
      <c r="J30" s="71">
        <v>20.58</v>
      </c>
      <c r="K30" s="71"/>
      <c r="L30" s="21"/>
      <c r="M30" s="74">
        <f t="shared" si="3"/>
        <v>41477.017598230086</v>
      </c>
      <c r="N30" s="74"/>
      <c r="O30" s="67"/>
    </row>
    <row r="31" spans="1:15" s="17" customFormat="1" ht="48.75" customHeight="1">
      <c r="A31" s="18" t="s">
        <v>445</v>
      </c>
      <c r="B31" s="13" t="s">
        <v>449</v>
      </c>
      <c r="C31" s="18" t="s">
        <v>450</v>
      </c>
      <c r="D31" s="13" t="s">
        <v>451</v>
      </c>
      <c r="E31" s="14">
        <v>234040.58</v>
      </c>
      <c r="F31" s="15">
        <v>134</v>
      </c>
      <c r="G31" s="73">
        <f t="shared" si="2"/>
        <v>1746.5714925373134</v>
      </c>
      <c r="H31" s="73"/>
      <c r="I31" s="20"/>
      <c r="J31" s="71">
        <v>20.5</v>
      </c>
      <c r="K31" s="71"/>
      <c r="L31" s="21"/>
      <c r="M31" s="74">
        <f t="shared" si="3"/>
        <v>35804.715597014925</v>
      </c>
      <c r="N31" s="74"/>
      <c r="O31" s="67"/>
    </row>
    <row r="32" spans="1:15" s="17" customFormat="1" ht="42" customHeight="1">
      <c r="A32" s="18" t="s">
        <v>452</v>
      </c>
      <c r="B32" s="13" t="s">
        <v>79</v>
      </c>
      <c r="C32" s="13" t="s">
        <v>146</v>
      </c>
      <c r="D32" s="13" t="s">
        <v>453</v>
      </c>
      <c r="E32" s="14">
        <v>121329.43</v>
      </c>
      <c r="F32" s="15">
        <v>50</v>
      </c>
      <c r="G32" s="73">
        <f aca="true" t="shared" si="4" ref="G32:G37">E32/F32</f>
        <v>2426.5886</v>
      </c>
      <c r="H32" s="73"/>
      <c r="I32" s="20"/>
      <c r="J32" s="76">
        <v>20.5</v>
      </c>
      <c r="K32" s="76"/>
      <c r="L32" s="21"/>
      <c r="M32" s="74">
        <f aca="true" t="shared" si="5" ref="M32:M37">G32*J32</f>
        <v>49745.0663</v>
      </c>
      <c r="N32" s="74"/>
      <c r="O32" s="67"/>
    </row>
    <row r="33" spans="1:15" s="17" customFormat="1" ht="42" customHeight="1">
      <c r="A33" s="18" t="s">
        <v>452</v>
      </c>
      <c r="B33" s="13" t="s">
        <v>454</v>
      </c>
      <c r="C33" s="13" t="s">
        <v>146</v>
      </c>
      <c r="D33" s="13" t="s">
        <v>455</v>
      </c>
      <c r="E33" s="14">
        <v>386166.61</v>
      </c>
      <c r="F33" s="15">
        <v>180</v>
      </c>
      <c r="G33" s="73">
        <f t="shared" si="4"/>
        <v>2145.3700555555556</v>
      </c>
      <c r="H33" s="73"/>
      <c r="I33" s="20"/>
      <c r="J33" s="76">
        <v>20.5</v>
      </c>
      <c r="K33" s="76"/>
      <c r="L33" s="21"/>
      <c r="M33" s="74">
        <f t="shared" si="5"/>
        <v>43980.08613888889</v>
      </c>
      <c r="N33" s="74"/>
      <c r="O33" s="67"/>
    </row>
    <row r="34" spans="1:15" s="17" customFormat="1" ht="42" customHeight="1">
      <c r="A34" s="18" t="s">
        <v>452</v>
      </c>
      <c r="B34" s="13" t="s">
        <v>454</v>
      </c>
      <c r="C34" s="13" t="s">
        <v>456</v>
      </c>
      <c r="D34" s="13" t="s">
        <v>457</v>
      </c>
      <c r="E34" s="14">
        <v>95026.79</v>
      </c>
      <c r="F34" s="15">
        <v>54</v>
      </c>
      <c r="G34" s="73">
        <f t="shared" si="4"/>
        <v>1759.7553703703702</v>
      </c>
      <c r="H34" s="73"/>
      <c r="I34" s="20"/>
      <c r="J34" s="76">
        <v>20.5</v>
      </c>
      <c r="K34" s="76"/>
      <c r="L34" s="21"/>
      <c r="M34" s="74">
        <f t="shared" si="5"/>
        <v>36074.985092592586</v>
      </c>
      <c r="N34" s="74"/>
      <c r="O34" s="67"/>
    </row>
    <row r="35" spans="1:15" s="17" customFormat="1" ht="42" customHeight="1">
      <c r="A35" s="18" t="s">
        <v>452</v>
      </c>
      <c r="B35" s="13" t="s">
        <v>458</v>
      </c>
      <c r="C35" s="13" t="s">
        <v>459</v>
      </c>
      <c r="D35" s="13" t="s">
        <v>460</v>
      </c>
      <c r="E35" s="14">
        <v>9611.64</v>
      </c>
      <c r="F35" s="15">
        <v>7</v>
      </c>
      <c r="G35" s="73">
        <f t="shared" si="4"/>
        <v>1373.0914285714284</v>
      </c>
      <c r="H35" s="73"/>
      <c r="I35" s="20"/>
      <c r="J35" s="71">
        <v>20.5</v>
      </c>
      <c r="K35" s="71"/>
      <c r="L35" s="21"/>
      <c r="M35" s="74">
        <f t="shared" si="5"/>
        <v>28148.374285714282</v>
      </c>
      <c r="N35" s="74"/>
      <c r="O35" s="67"/>
    </row>
    <row r="36" spans="1:15" s="17" customFormat="1" ht="42" customHeight="1">
      <c r="A36" s="18" t="s">
        <v>452</v>
      </c>
      <c r="B36" s="13" t="s">
        <v>461</v>
      </c>
      <c r="C36" s="13" t="s">
        <v>459</v>
      </c>
      <c r="D36" s="13" t="s">
        <v>462</v>
      </c>
      <c r="E36" s="14">
        <v>213068.56</v>
      </c>
      <c r="F36" s="15">
        <v>137</v>
      </c>
      <c r="G36" s="73">
        <f t="shared" si="4"/>
        <v>1555.2449635036496</v>
      </c>
      <c r="H36" s="73"/>
      <c r="I36" s="20"/>
      <c r="J36" s="71">
        <v>20.5</v>
      </c>
      <c r="K36" s="71"/>
      <c r="L36" s="21"/>
      <c r="M36" s="74">
        <f t="shared" si="5"/>
        <v>31882.521751824817</v>
      </c>
      <c r="N36" s="74"/>
      <c r="O36" s="67"/>
    </row>
    <row r="37" spans="1:15" s="17" customFormat="1" ht="42" customHeight="1">
      <c r="A37" s="18" t="s">
        <v>452</v>
      </c>
      <c r="B37" s="13" t="s">
        <v>463</v>
      </c>
      <c r="C37" s="13" t="s">
        <v>459</v>
      </c>
      <c r="D37" s="13" t="s">
        <v>464</v>
      </c>
      <c r="E37" s="14">
        <v>99164.29</v>
      </c>
      <c r="F37" s="15">
        <v>62</v>
      </c>
      <c r="G37" s="73">
        <f t="shared" si="4"/>
        <v>1599.4240322580645</v>
      </c>
      <c r="H37" s="73"/>
      <c r="I37" s="20"/>
      <c r="J37" s="71">
        <v>20.5</v>
      </c>
      <c r="K37" s="71"/>
      <c r="L37" s="21"/>
      <c r="M37" s="74">
        <f t="shared" si="5"/>
        <v>32788.19266129032</v>
      </c>
      <c r="N37" s="74"/>
      <c r="O37" s="67"/>
    </row>
    <row r="38" spans="1:15" s="17" customFormat="1" ht="45" customHeight="1">
      <c r="A38" s="18" t="s">
        <v>465</v>
      </c>
      <c r="B38" s="13" t="s">
        <v>466</v>
      </c>
      <c r="C38" s="13" t="s">
        <v>146</v>
      </c>
      <c r="D38" s="13" t="s">
        <v>391</v>
      </c>
      <c r="E38" s="14">
        <v>662161.74</v>
      </c>
      <c r="F38" s="15">
        <v>218</v>
      </c>
      <c r="G38" s="70">
        <f aca="true" t="shared" si="6" ref="G38:G49">SUM(E38/F38)</f>
        <v>3037.4391743119268</v>
      </c>
      <c r="H38" s="70"/>
      <c r="I38" s="70"/>
      <c r="J38" s="75">
        <v>20.5</v>
      </c>
      <c r="K38" s="75"/>
      <c r="L38" s="75"/>
      <c r="M38" s="72">
        <f aca="true" t="shared" si="7" ref="M38:M49">SUM(G38*J38)</f>
        <v>62267.5030733945</v>
      </c>
      <c r="N38" s="72"/>
      <c r="O38" s="72"/>
    </row>
    <row r="39" spans="1:15" s="17" customFormat="1" ht="47.25" customHeight="1">
      <c r="A39" s="18" t="s">
        <v>467</v>
      </c>
      <c r="B39" s="68" t="s">
        <v>468</v>
      </c>
      <c r="C39" s="18" t="s">
        <v>469</v>
      </c>
      <c r="D39" s="13" t="s">
        <v>391</v>
      </c>
      <c r="E39" s="14">
        <v>470283.95</v>
      </c>
      <c r="F39" s="15">
        <v>225</v>
      </c>
      <c r="G39" s="70">
        <f t="shared" si="6"/>
        <v>2090.150888888889</v>
      </c>
      <c r="H39" s="70"/>
      <c r="I39" s="70"/>
      <c r="J39" s="75">
        <v>20.5</v>
      </c>
      <c r="K39" s="75"/>
      <c r="L39" s="75"/>
      <c r="M39" s="72">
        <f t="shared" si="7"/>
        <v>42848.09322222222</v>
      </c>
      <c r="N39" s="72"/>
      <c r="O39" s="72"/>
    </row>
    <row r="40" spans="1:15" s="17" customFormat="1" ht="49.5" customHeight="1">
      <c r="A40" s="18" t="s">
        <v>470</v>
      </c>
      <c r="B40" s="13" t="s">
        <v>471</v>
      </c>
      <c r="C40" s="18" t="s">
        <v>472</v>
      </c>
      <c r="D40" s="13" t="s">
        <v>35</v>
      </c>
      <c r="E40" s="14">
        <v>305035.16</v>
      </c>
      <c r="F40" s="15">
        <v>161</v>
      </c>
      <c r="G40" s="70">
        <f t="shared" si="6"/>
        <v>1894.6283229813664</v>
      </c>
      <c r="H40" s="70"/>
      <c r="I40" s="70"/>
      <c r="J40" s="75">
        <v>21.1</v>
      </c>
      <c r="K40" s="75"/>
      <c r="L40" s="75"/>
      <c r="M40" s="77">
        <f t="shared" si="7"/>
        <v>39976.657614906835</v>
      </c>
      <c r="N40" s="77"/>
      <c r="O40" s="77"/>
    </row>
    <row r="41" spans="1:15" s="17" customFormat="1" ht="49.5" customHeight="1">
      <c r="A41" s="18" t="s">
        <v>473</v>
      </c>
      <c r="B41" s="18" t="s">
        <v>474</v>
      </c>
      <c r="C41" s="18" t="s">
        <v>146</v>
      </c>
      <c r="D41" s="30" t="s">
        <v>35</v>
      </c>
      <c r="E41" s="14">
        <v>558340.58</v>
      </c>
      <c r="F41" s="15">
        <v>257</v>
      </c>
      <c r="G41" s="70">
        <f t="shared" si="6"/>
        <v>2172.5314396887156</v>
      </c>
      <c r="H41" s="70"/>
      <c r="I41" s="70"/>
      <c r="J41" s="75">
        <v>24.92</v>
      </c>
      <c r="K41" s="75"/>
      <c r="L41" s="75"/>
      <c r="M41" s="77">
        <f t="shared" si="7"/>
        <v>54139.4834770428</v>
      </c>
      <c r="N41" s="77"/>
      <c r="O41" s="77"/>
    </row>
    <row r="42" spans="1:15" s="17" customFormat="1" ht="49.5" customHeight="1">
      <c r="A42" s="18" t="s">
        <v>473</v>
      </c>
      <c r="B42" s="18" t="s">
        <v>475</v>
      </c>
      <c r="C42" s="18" t="s">
        <v>476</v>
      </c>
      <c r="D42" s="30" t="s">
        <v>35</v>
      </c>
      <c r="E42" s="14">
        <v>357853.11</v>
      </c>
      <c r="F42" s="15">
        <v>219</v>
      </c>
      <c r="G42" s="70">
        <f t="shared" si="6"/>
        <v>1634.0324657534245</v>
      </c>
      <c r="H42" s="70"/>
      <c r="I42" s="70"/>
      <c r="J42" s="75">
        <v>20.58</v>
      </c>
      <c r="K42" s="75"/>
      <c r="L42" s="75"/>
      <c r="M42" s="77">
        <f t="shared" si="7"/>
        <v>33628.38814520547</v>
      </c>
      <c r="N42" s="77"/>
      <c r="O42" s="77"/>
    </row>
    <row r="43" spans="1:15" s="17" customFormat="1" ht="55.5" customHeight="1">
      <c r="A43" s="18" t="s">
        <v>473</v>
      </c>
      <c r="B43" s="18" t="s">
        <v>477</v>
      </c>
      <c r="C43" s="18" t="s">
        <v>478</v>
      </c>
      <c r="D43" s="30" t="s">
        <v>35</v>
      </c>
      <c r="E43" s="14">
        <v>371859.79</v>
      </c>
      <c r="F43" s="15">
        <v>250</v>
      </c>
      <c r="G43" s="70">
        <f t="shared" si="6"/>
        <v>1487.43916</v>
      </c>
      <c r="H43" s="70"/>
      <c r="I43" s="70"/>
      <c r="J43" s="75">
        <v>24.73</v>
      </c>
      <c r="K43" s="75"/>
      <c r="L43" s="75"/>
      <c r="M43" s="77">
        <f t="shared" si="7"/>
        <v>36784.3704268</v>
      </c>
      <c r="N43" s="77"/>
      <c r="O43" s="77"/>
    </row>
    <row r="44" spans="1:15" s="17" customFormat="1" ht="52.5" customHeight="1">
      <c r="A44" s="18" t="s">
        <v>473</v>
      </c>
      <c r="B44" s="18" t="s">
        <v>479</v>
      </c>
      <c r="C44" s="18" t="s">
        <v>480</v>
      </c>
      <c r="D44" s="30" t="s">
        <v>35</v>
      </c>
      <c r="E44" s="14">
        <v>418061.11</v>
      </c>
      <c r="F44" s="15">
        <v>234</v>
      </c>
      <c r="G44" s="70">
        <f t="shared" si="6"/>
        <v>1786.5859401709401</v>
      </c>
      <c r="H44" s="70"/>
      <c r="I44" s="70"/>
      <c r="J44" s="75">
        <v>24.6</v>
      </c>
      <c r="K44" s="75"/>
      <c r="L44" s="75"/>
      <c r="M44" s="77">
        <f t="shared" si="7"/>
        <v>43950.01412820513</v>
      </c>
      <c r="N44" s="77"/>
      <c r="O44" s="77"/>
    </row>
    <row r="45" spans="1:15" s="17" customFormat="1" ht="59.25" customHeight="1">
      <c r="A45" s="18" t="s">
        <v>481</v>
      </c>
      <c r="B45" s="13" t="s">
        <v>482</v>
      </c>
      <c r="C45" s="13" t="s">
        <v>146</v>
      </c>
      <c r="D45" s="30" t="s">
        <v>35</v>
      </c>
      <c r="E45" s="14">
        <v>569303.58</v>
      </c>
      <c r="F45" s="15">
        <v>250</v>
      </c>
      <c r="G45" s="70">
        <f t="shared" si="6"/>
        <v>2277.21432</v>
      </c>
      <c r="H45" s="70"/>
      <c r="I45" s="70"/>
      <c r="J45" s="75">
        <v>24.83</v>
      </c>
      <c r="K45" s="75"/>
      <c r="L45" s="75"/>
      <c r="M45" s="77">
        <f t="shared" si="7"/>
        <v>56543.2315656</v>
      </c>
      <c r="N45" s="77"/>
      <c r="O45" s="77"/>
    </row>
    <row r="46" spans="1:15" s="17" customFormat="1" ht="51" customHeight="1">
      <c r="A46" s="18" t="s">
        <v>481</v>
      </c>
      <c r="B46" s="13" t="s">
        <v>483</v>
      </c>
      <c r="C46" s="18" t="s">
        <v>450</v>
      </c>
      <c r="D46" s="30" t="s">
        <v>35</v>
      </c>
      <c r="E46" s="14">
        <v>427798.28</v>
      </c>
      <c r="F46" s="15">
        <v>229</v>
      </c>
      <c r="G46" s="70">
        <f t="shared" si="6"/>
        <v>1868.1147598253276</v>
      </c>
      <c r="H46" s="70"/>
      <c r="I46" s="70"/>
      <c r="J46" s="75">
        <v>24.83</v>
      </c>
      <c r="K46" s="75"/>
      <c r="L46" s="75"/>
      <c r="M46" s="77">
        <f t="shared" si="7"/>
        <v>46385.28948646288</v>
      </c>
      <c r="N46" s="77"/>
      <c r="O46" s="77"/>
    </row>
    <row r="47" spans="1:15" s="17" customFormat="1" ht="51" customHeight="1">
      <c r="A47" s="18" t="s">
        <v>481</v>
      </c>
      <c r="B47" s="13" t="s">
        <v>484</v>
      </c>
      <c r="C47" s="18" t="s">
        <v>485</v>
      </c>
      <c r="D47" s="30" t="s">
        <v>35</v>
      </c>
      <c r="E47" s="14">
        <v>305314.31</v>
      </c>
      <c r="F47" s="15">
        <v>226</v>
      </c>
      <c r="G47" s="70">
        <f t="shared" si="6"/>
        <v>1350.9482743362832</v>
      </c>
      <c r="H47" s="70"/>
      <c r="I47" s="70"/>
      <c r="J47" s="75">
        <v>20.5</v>
      </c>
      <c r="K47" s="75"/>
      <c r="L47" s="75"/>
      <c r="M47" s="77">
        <f t="shared" si="7"/>
        <v>27694.439623893806</v>
      </c>
      <c r="N47" s="77"/>
      <c r="O47" s="77"/>
    </row>
    <row r="48" spans="1:15" s="17" customFormat="1" ht="51" customHeight="1">
      <c r="A48" s="18" t="s">
        <v>486</v>
      </c>
      <c r="B48" s="13" t="s">
        <v>487</v>
      </c>
      <c r="C48" s="13" t="s">
        <v>353</v>
      </c>
      <c r="D48" s="13" t="s">
        <v>26</v>
      </c>
      <c r="E48" s="14">
        <v>4661.79</v>
      </c>
      <c r="F48" s="15">
        <v>4</v>
      </c>
      <c r="G48" s="70">
        <f t="shared" si="6"/>
        <v>1165.4475</v>
      </c>
      <c r="H48" s="70"/>
      <c r="I48" s="70"/>
      <c r="J48" s="75">
        <v>21.64</v>
      </c>
      <c r="K48" s="75"/>
      <c r="L48" s="75"/>
      <c r="M48" s="77">
        <f t="shared" si="7"/>
        <v>25220.283900000002</v>
      </c>
      <c r="N48" s="77"/>
      <c r="O48" s="77"/>
    </row>
    <row r="49" spans="1:15" s="17" customFormat="1" ht="51" customHeight="1">
      <c r="A49" s="18" t="s">
        <v>486</v>
      </c>
      <c r="B49" s="13" t="s">
        <v>488</v>
      </c>
      <c r="C49" s="13" t="s">
        <v>353</v>
      </c>
      <c r="D49" s="13" t="s">
        <v>26</v>
      </c>
      <c r="E49" s="14">
        <v>499274.08</v>
      </c>
      <c r="F49" s="15">
        <v>223</v>
      </c>
      <c r="G49" s="70">
        <f t="shared" si="6"/>
        <v>2238.8972197309417</v>
      </c>
      <c r="H49" s="70"/>
      <c r="I49" s="70"/>
      <c r="J49" s="75">
        <v>20.16</v>
      </c>
      <c r="K49" s="75"/>
      <c r="L49" s="75"/>
      <c r="M49" s="77">
        <f t="shared" si="7"/>
        <v>45136.16794977579</v>
      </c>
      <c r="N49" s="77"/>
      <c r="O49" s="77"/>
    </row>
    <row r="50" spans="1:15" s="17" customFormat="1" ht="52.5" customHeight="1">
      <c r="A50" s="45" t="s">
        <v>386</v>
      </c>
      <c r="B50" s="13" t="s">
        <v>387</v>
      </c>
      <c r="C50" s="13" t="s">
        <v>388</v>
      </c>
      <c r="D50" s="13" t="s">
        <v>15</v>
      </c>
      <c r="E50" s="14">
        <v>645457.93</v>
      </c>
      <c r="F50" s="15">
        <v>229</v>
      </c>
      <c r="G50" s="73">
        <f>E50/F50</f>
        <v>2818.5935807860265</v>
      </c>
      <c r="H50" s="73"/>
      <c r="I50" s="20"/>
      <c r="J50" s="71">
        <v>20.5</v>
      </c>
      <c r="K50" s="71"/>
      <c r="L50" s="21"/>
      <c r="M50" s="74">
        <f>G50*J50</f>
        <v>57781.168406113546</v>
      </c>
      <c r="N50" s="74"/>
      <c r="O50" s="67"/>
    </row>
    <row r="51" spans="1:15" s="17" customFormat="1" ht="50.25" customHeight="1">
      <c r="A51" s="18" t="s">
        <v>386</v>
      </c>
      <c r="B51" s="13" t="s">
        <v>389</v>
      </c>
      <c r="C51" s="13" t="s">
        <v>390</v>
      </c>
      <c r="D51" s="13" t="s">
        <v>391</v>
      </c>
      <c r="E51" s="14">
        <v>559537.49</v>
      </c>
      <c r="F51" s="15">
        <v>231</v>
      </c>
      <c r="G51" s="73">
        <f>E51/F51</f>
        <v>2422.2402164502164</v>
      </c>
      <c r="H51" s="73"/>
      <c r="I51" s="20"/>
      <c r="J51" s="71">
        <v>20.5</v>
      </c>
      <c r="K51" s="71"/>
      <c r="L51" s="21"/>
      <c r="M51" s="74">
        <f>G51*J51</f>
        <v>49655.924437229434</v>
      </c>
      <c r="N51" s="74"/>
      <c r="O51" s="67"/>
    </row>
    <row r="52" spans="1:15" s="17" customFormat="1" ht="54.75" customHeight="1">
      <c r="A52" s="18" t="s">
        <v>386</v>
      </c>
      <c r="B52" s="13" t="s">
        <v>392</v>
      </c>
      <c r="C52" s="18" t="s">
        <v>393</v>
      </c>
      <c r="D52" s="13" t="s">
        <v>391</v>
      </c>
      <c r="E52" s="14">
        <v>524843.51</v>
      </c>
      <c r="F52" s="15">
        <v>221</v>
      </c>
      <c r="G52" s="73">
        <f>E52/F52</f>
        <v>2374.8575113122174</v>
      </c>
      <c r="H52" s="73"/>
      <c r="I52" s="20"/>
      <c r="J52" s="71">
        <v>20.5</v>
      </c>
      <c r="K52" s="71"/>
      <c r="L52" s="21"/>
      <c r="M52" s="74">
        <f>G52*J52</f>
        <v>48684.57898190046</v>
      </c>
      <c r="N52" s="74"/>
      <c r="O52" s="67"/>
    </row>
    <row r="53" spans="1:15" s="17" customFormat="1" ht="53.25" customHeight="1">
      <c r="A53" s="18" t="s">
        <v>386</v>
      </c>
      <c r="B53" s="13" t="s">
        <v>394</v>
      </c>
      <c r="C53" s="18" t="s">
        <v>395</v>
      </c>
      <c r="D53" s="13" t="s">
        <v>391</v>
      </c>
      <c r="E53" s="14">
        <v>474100.63</v>
      </c>
      <c r="F53" s="15">
        <v>232</v>
      </c>
      <c r="G53" s="73">
        <f>E53/F53</f>
        <v>2043.537198275862</v>
      </c>
      <c r="H53" s="73"/>
      <c r="I53" s="20"/>
      <c r="J53" s="71">
        <v>20.5</v>
      </c>
      <c r="K53" s="71"/>
      <c r="L53" s="21"/>
      <c r="M53" s="74">
        <f>G53*J53</f>
        <v>41892.51256465517</v>
      </c>
      <c r="N53" s="74"/>
      <c r="O53" s="67"/>
    </row>
    <row r="54" spans="1:15" s="17" customFormat="1" ht="42" customHeight="1">
      <c r="A54" s="18" t="s">
        <v>396</v>
      </c>
      <c r="B54" s="13" t="s">
        <v>397</v>
      </c>
      <c r="C54" s="18" t="s">
        <v>398</v>
      </c>
      <c r="D54" s="13" t="s">
        <v>15</v>
      </c>
      <c r="E54" s="14">
        <v>506772.48</v>
      </c>
      <c r="F54" s="15">
        <v>214</v>
      </c>
      <c r="G54" s="70">
        <f>SUM(E54/F54)</f>
        <v>2368.0957009345793</v>
      </c>
      <c r="H54" s="70"/>
      <c r="I54" s="70"/>
      <c r="J54" s="75">
        <v>20.5</v>
      </c>
      <c r="K54" s="75"/>
      <c r="L54" s="75"/>
      <c r="M54" s="77">
        <f>SUM(G54*J54)</f>
        <v>48545.96186915888</v>
      </c>
      <c r="N54" s="77"/>
      <c r="O54" s="77"/>
    </row>
    <row r="55" spans="1:15" s="17" customFormat="1" ht="42" customHeight="1">
      <c r="A55" s="18" t="s">
        <v>396</v>
      </c>
      <c r="B55" s="13" t="s">
        <v>399</v>
      </c>
      <c r="C55" s="18" t="s">
        <v>400</v>
      </c>
      <c r="D55" s="13" t="s">
        <v>15</v>
      </c>
      <c r="E55" s="14">
        <v>273059.24</v>
      </c>
      <c r="F55" s="15">
        <v>152</v>
      </c>
      <c r="G55" s="70">
        <f>SUM(E55/F55)</f>
        <v>1796.4423684210526</v>
      </c>
      <c r="H55" s="70"/>
      <c r="I55" s="70"/>
      <c r="J55" s="75">
        <v>20.5</v>
      </c>
      <c r="K55" s="75"/>
      <c r="L55" s="75"/>
      <c r="M55" s="77">
        <f>SUM(G55*J55)</f>
        <v>36827.06855263158</v>
      </c>
      <c r="N55" s="77"/>
      <c r="O55" s="77"/>
    </row>
    <row r="56" spans="1:15" s="17" customFormat="1" ht="42" customHeight="1">
      <c r="A56" s="18" t="s">
        <v>396</v>
      </c>
      <c r="B56" s="13" t="s">
        <v>401</v>
      </c>
      <c r="C56" s="18" t="s">
        <v>400</v>
      </c>
      <c r="D56" s="13" t="s">
        <v>15</v>
      </c>
      <c r="E56" s="14">
        <v>437759.74</v>
      </c>
      <c r="F56" s="15">
        <v>223</v>
      </c>
      <c r="G56" s="70">
        <f>SUM(E56/F56)</f>
        <v>1963.0481614349776</v>
      </c>
      <c r="H56" s="70"/>
      <c r="I56" s="70"/>
      <c r="J56" s="75">
        <v>20.5</v>
      </c>
      <c r="K56" s="75"/>
      <c r="L56" s="75"/>
      <c r="M56" s="77">
        <f>SUM(G56*J56)</f>
        <v>40242.48730941704</v>
      </c>
      <c r="N56" s="77"/>
      <c r="O56" s="77"/>
    </row>
    <row r="57" spans="1:15" s="17" customFormat="1" ht="39" customHeight="1">
      <c r="A57" s="18" t="s">
        <v>402</v>
      </c>
      <c r="B57" s="13" t="s">
        <v>403</v>
      </c>
      <c r="C57" s="18" t="s">
        <v>404</v>
      </c>
      <c r="D57" s="30" t="s">
        <v>35</v>
      </c>
      <c r="E57" s="31">
        <v>504218.71</v>
      </c>
      <c r="F57" s="32">
        <v>223</v>
      </c>
      <c r="G57" s="70">
        <f>SUM(E57/F57)</f>
        <v>2261.0704484304933</v>
      </c>
      <c r="H57" s="70"/>
      <c r="I57" s="70"/>
      <c r="J57" s="75">
        <v>20.2</v>
      </c>
      <c r="K57" s="75"/>
      <c r="L57" s="75"/>
      <c r="M57" s="77">
        <f>SUM(G57*J57)</f>
        <v>45673.62305829596</v>
      </c>
      <c r="N57" s="77"/>
      <c r="O57" s="77"/>
    </row>
    <row r="58" spans="1:15" s="17" customFormat="1" ht="48" customHeight="1">
      <c r="A58" s="18" t="s">
        <v>402</v>
      </c>
      <c r="B58" s="13" t="s">
        <v>405</v>
      </c>
      <c r="C58" s="18" t="s">
        <v>406</v>
      </c>
      <c r="D58" s="30" t="s">
        <v>35</v>
      </c>
      <c r="E58" s="31">
        <v>408707.67</v>
      </c>
      <c r="F58" s="32">
        <v>223</v>
      </c>
      <c r="G58" s="70">
        <f>SUM(E58/F58)</f>
        <v>1832.7698206278026</v>
      </c>
      <c r="H58" s="70"/>
      <c r="I58" s="70"/>
      <c r="J58" s="75">
        <v>20.2</v>
      </c>
      <c r="K58" s="75"/>
      <c r="L58" s="75"/>
      <c r="M58" s="77">
        <f>SUM(G58*J58)</f>
        <v>37021.95037668161</v>
      </c>
      <c r="N58" s="77"/>
      <c r="O58" s="77"/>
    </row>
    <row r="59" spans="1:15" s="17" customFormat="1" ht="48" customHeight="1">
      <c r="A59" s="18" t="s">
        <v>407</v>
      </c>
      <c r="B59" s="13" t="s">
        <v>408</v>
      </c>
      <c r="C59" s="13" t="s">
        <v>146</v>
      </c>
      <c r="D59" s="13" t="s">
        <v>26</v>
      </c>
      <c r="E59" s="14">
        <v>637521.54</v>
      </c>
      <c r="F59" s="15">
        <v>226</v>
      </c>
      <c r="G59" s="73">
        <f>E59/F59</f>
        <v>2820.8917699115045</v>
      </c>
      <c r="H59" s="73"/>
      <c r="I59" s="20"/>
      <c r="J59" s="71">
        <v>20.5</v>
      </c>
      <c r="K59" s="71"/>
      <c r="L59" s="21"/>
      <c r="M59" s="74">
        <f>G59*J59</f>
        <v>57828.28128318585</v>
      </c>
      <c r="N59" s="74"/>
      <c r="O59" s="67"/>
    </row>
    <row r="60" spans="1:15" s="17" customFormat="1" ht="34.5" customHeight="1">
      <c r="A60" s="18" t="s">
        <v>409</v>
      </c>
      <c r="B60" s="13" t="s">
        <v>410</v>
      </c>
      <c r="C60" s="13" t="s">
        <v>176</v>
      </c>
      <c r="D60" s="13" t="s">
        <v>26</v>
      </c>
      <c r="E60" s="14">
        <v>481502.51</v>
      </c>
      <c r="F60" s="15">
        <v>210</v>
      </c>
      <c r="G60" s="73">
        <f>E60/F60</f>
        <v>2292.8690952380953</v>
      </c>
      <c r="H60" s="73"/>
      <c r="I60" s="20"/>
      <c r="J60" s="71">
        <v>20.5</v>
      </c>
      <c r="K60" s="71"/>
      <c r="L60" s="21"/>
      <c r="M60" s="74">
        <f>G60*J60</f>
        <v>47003.816452380954</v>
      </c>
      <c r="N60" s="74"/>
      <c r="O60" s="67"/>
    </row>
    <row r="61" spans="1:15" s="17" customFormat="1" ht="33" customHeight="1">
      <c r="A61" s="18" t="s">
        <v>409</v>
      </c>
      <c r="B61" s="13" t="s">
        <v>411</v>
      </c>
      <c r="C61" s="13" t="s">
        <v>412</v>
      </c>
      <c r="D61" s="13" t="s">
        <v>26</v>
      </c>
      <c r="E61" s="14">
        <v>443870.07</v>
      </c>
      <c r="F61" s="15">
        <v>217</v>
      </c>
      <c r="G61" s="73">
        <f>E61/F61</f>
        <v>2045.484193548387</v>
      </c>
      <c r="H61" s="73"/>
      <c r="I61" s="20"/>
      <c r="J61" s="71">
        <v>20.5</v>
      </c>
      <c r="K61" s="71"/>
      <c r="L61" s="21"/>
      <c r="M61" s="74">
        <f>G61*J61</f>
        <v>41932.42596774193</v>
      </c>
      <c r="N61" s="74"/>
      <c r="O61" s="67"/>
    </row>
    <row r="62" spans="1:15" s="17" customFormat="1" ht="45" customHeight="1">
      <c r="A62" s="18" t="s">
        <v>413</v>
      </c>
      <c r="B62" s="13" t="s">
        <v>414</v>
      </c>
      <c r="C62" s="13" t="s">
        <v>146</v>
      </c>
      <c r="D62" s="13" t="s">
        <v>35</v>
      </c>
      <c r="E62" s="14">
        <v>491803.73</v>
      </c>
      <c r="F62" s="15">
        <v>246</v>
      </c>
      <c r="G62" s="70">
        <f>SUM(E62/F62)</f>
        <v>1999.2021544715446</v>
      </c>
      <c r="H62" s="70"/>
      <c r="I62" s="70"/>
      <c r="J62" s="75">
        <v>20.5</v>
      </c>
      <c r="K62" s="75"/>
      <c r="L62" s="75"/>
      <c r="M62" s="102">
        <f>G62*J62</f>
        <v>40983.644166666665</v>
      </c>
      <c r="N62" s="102"/>
      <c r="O62" s="102"/>
    </row>
    <row r="64" ht="12.75">
      <c r="B64" s="63" t="s">
        <v>130</v>
      </c>
    </row>
    <row r="70" ht="12.75">
      <c r="B70" s="63" t="s">
        <v>131</v>
      </c>
    </row>
    <row r="72" ht="12.75">
      <c r="B72" s="63" t="s">
        <v>132</v>
      </c>
    </row>
    <row r="74" ht="12.75">
      <c r="B74" s="63" t="s">
        <v>489</v>
      </c>
    </row>
  </sheetData>
  <sheetProtection selectLockedCells="1" selectUnlockedCells="1"/>
  <mergeCells count="147">
    <mergeCell ref="G14:I14"/>
    <mergeCell ref="J14:L14"/>
    <mergeCell ref="M14:O14"/>
    <mergeCell ref="G50:H50"/>
    <mergeCell ref="J50:K50"/>
    <mergeCell ref="M50:N50"/>
    <mergeCell ref="G51:H51"/>
    <mergeCell ref="J51:K51"/>
    <mergeCell ref="M51:N51"/>
    <mergeCell ref="G52:H52"/>
    <mergeCell ref="J52:K52"/>
    <mergeCell ref="M52:N52"/>
    <mergeCell ref="G53:H53"/>
    <mergeCell ref="J53:K53"/>
    <mergeCell ref="M53:N53"/>
    <mergeCell ref="G54:I54"/>
    <mergeCell ref="J54:L54"/>
    <mergeCell ref="M54:O54"/>
    <mergeCell ref="G55:I55"/>
    <mergeCell ref="J55:L55"/>
    <mergeCell ref="M55:O55"/>
    <mergeCell ref="G56:I56"/>
    <mergeCell ref="J56:L56"/>
    <mergeCell ref="M56:O56"/>
    <mergeCell ref="G57:I57"/>
    <mergeCell ref="J57:L57"/>
    <mergeCell ref="M57:O57"/>
    <mergeCell ref="G58:I58"/>
    <mergeCell ref="J58:L58"/>
    <mergeCell ref="M58:O58"/>
    <mergeCell ref="G59:H59"/>
    <mergeCell ref="J59:K59"/>
    <mergeCell ref="M59:N59"/>
    <mergeCell ref="G60:H60"/>
    <mergeCell ref="J60:K60"/>
    <mergeCell ref="M60:N60"/>
    <mergeCell ref="G61:H61"/>
    <mergeCell ref="J61:K61"/>
    <mergeCell ref="M61:N61"/>
    <mergeCell ref="G62:I62"/>
    <mergeCell ref="J62:L62"/>
    <mergeCell ref="M62:O62"/>
    <mergeCell ref="G15:I15"/>
    <mergeCell ref="J15:L15"/>
    <mergeCell ref="M15:O15"/>
    <mergeCell ref="G16:H16"/>
    <mergeCell ref="J16:K16"/>
    <mergeCell ref="M16:N16"/>
    <mergeCell ref="G17:H17"/>
    <mergeCell ref="J17:K17"/>
    <mergeCell ref="M17:N17"/>
    <mergeCell ref="G18:H18"/>
    <mergeCell ref="J18:K18"/>
    <mergeCell ref="M18:N18"/>
    <mergeCell ref="G19:H19"/>
    <mergeCell ref="J19:K19"/>
    <mergeCell ref="M19:N19"/>
    <mergeCell ref="G20:H20"/>
    <mergeCell ref="J20:K20"/>
    <mergeCell ref="M20:N20"/>
    <mergeCell ref="G21:H21"/>
    <mergeCell ref="J21:K21"/>
    <mergeCell ref="M21:N21"/>
    <mergeCell ref="G22:H22"/>
    <mergeCell ref="J22:K22"/>
    <mergeCell ref="M22:N22"/>
    <mergeCell ref="G23:H23"/>
    <mergeCell ref="J23:K23"/>
    <mergeCell ref="M23:N23"/>
    <mergeCell ref="G24:I24"/>
    <mergeCell ref="J24:L24"/>
    <mergeCell ref="M24:O24"/>
    <mergeCell ref="G25:I25"/>
    <mergeCell ref="J25:L25"/>
    <mergeCell ref="M25:O25"/>
    <mergeCell ref="G26:I26"/>
    <mergeCell ref="J26:L26"/>
    <mergeCell ref="M26:O26"/>
    <mergeCell ref="G27:H27"/>
    <mergeCell ref="J27:L27"/>
    <mergeCell ref="M27:O27"/>
    <mergeCell ref="G28:H28"/>
    <mergeCell ref="J28:L28"/>
    <mergeCell ref="M28:O28"/>
    <mergeCell ref="G29:H29"/>
    <mergeCell ref="J29:K29"/>
    <mergeCell ref="M29:N29"/>
    <mergeCell ref="G30:H30"/>
    <mergeCell ref="J30:K30"/>
    <mergeCell ref="M30:N30"/>
    <mergeCell ref="G31:H31"/>
    <mergeCell ref="J31:K31"/>
    <mergeCell ref="M31:N31"/>
    <mergeCell ref="G32:H32"/>
    <mergeCell ref="J32:K32"/>
    <mergeCell ref="M32:N32"/>
    <mergeCell ref="G33:H33"/>
    <mergeCell ref="J33:K33"/>
    <mergeCell ref="M33:N33"/>
    <mergeCell ref="G34:H34"/>
    <mergeCell ref="J34:K34"/>
    <mergeCell ref="M34:N34"/>
    <mergeCell ref="G35:H35"/>
    <mergeCell ref="J35:K35"/>
    <mergeCell ref="M35:N35"/>
    <mergeCell ref="G36:H36"/>
    <mergeCell ref="J36:K36"/>
    <mergeCell ref="M36:N36"/>
    <mergeCell ref="G37:H37"/>
    <mergeCell ref="J37:K37"/>
    <mergeCell ref="M37:N37"/>
    <mergeCell ref="G38:I38"/>
    <mergeCell ref="J38:L38"/>
    <mergeCell ref="M38:O38"/>
    <mergeCell ref="G39:I39"/>
    <mergeCell ref="J39:L39"/>
    <mergeCell ref="M39:O39"/>
    <mergeCell ref="G40:I40"/>
    <mergeCell ref="J40:L40"/>
    <mergeCell ref="M40:O40"/>
    <mergeCell ref="G41:I41"/>
    <mergeCell ref="J41:L41"/>
    <mergeCell ref="M41:O41"/>
    <mergeCell ref="G42:I42"/>
    <mergeCell ref="J42:L42"/>
    <mergeCell ref="M42:O42"/>
    <mergeCell ref="G43:I43"/>
    <mergeCell ref="J43:L43"/>
    <mergeCell ref="M43:O43"/>
    <mergeCell ref="G44:I44"/>
    <mergeCell ref="J44:L44"/>
    <mergeCell ref="M44:O44"/>
    <mergeCell ref="G45:I45"/>
    <mergeCell ref="J45:L45"/>
    <mergeCell ref="M45:O45"/>
    <mergeCell ref="G46:I46"/>
    <mergeCell ref="J46:L46"/>
    <mergeCell ref="M46:O46"/>
    <mergeCell ref="G49:I49"/>
    <mergeCell ref="J49:L49"/>
    <mergeCell ref="M49:O49"/>
    <mergeCell ref="G47:I47"/>
    <mergeCell ref="J47:L47"/>
    <mergeCell ref="M47:O47"/>
    <mergeCell ref="G48:I48"/>
    <mergeCell ref="J48:L48"/>
    <mergeCell ref="M48:O48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Мухтарова</cp:lastModifiedBy>
  <cp:lastPrinted>2022-03-21T13:36:45Z</cp:lastPrinted>
  <dcterms:modified xsi:type="dcterms:W3CDTF">2022-03-21T13:37:09Z</dcterms:modified>
  <cp:category/>
  <cp:version/>
  <cp:contentType/>
  <cp:contentStatus/>
</cp:coreProperties>
</file>