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2\Приложение\"/>
    </mc:Choice>
  </mc:AlternateContent>
  <bookViews>
    <workbookView xWindow="0" yWindow="0" windowWidth="28740" windowHeight="11760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года'!$48:$48</definedName>
    <definedName name="Z_B2BADA6D_5631_45B6_B12B_C505C0E4BC33_.wvu.Rows" localSheetId="0" hidden="1">'Дин. с начала года'!$48:$48</definedName>
    <definedName name="МО">[1]Ярм!$C$4:$AT$4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K50" i="1" s="1"/>
  <c r="G50" i="1"/>
  <c r="H50" i="1" s="1"/>
  <c r="E50" i="1"/>
  <c r="J49" i="1"/>
  <c r="K49" i="1" s="1"/>
  <c r="G49" i="1"/>
  <c r="H49" i="1" s="1"/>
  <c r="E49" i="1"/>
  <c r="J48" i="1"/>
  <c r="K48" i="1" s="1"/>
  <c r="G48" i="1"/>
  <c r="H48" i="1" s="1"/>
  <c r="E48" i="1"/>
  <c r="J47" i="1"/>
  <c r="K47" i="1" s="1"/>
  <c r="G47" i="1"/>
  <c r="H47" i="1" s="1"/>
  <c r="E47" i="1"/>
  <c r="J46" i="1"/>
  <c r="K46" i="1" s="1"/>
  <c r="G46" i="1"/>
  <c r="H46" i="1" s="1"/>
  <c r="E46" i="1"/>
  <c r="B46" i="1"/>
  <c r="J45" i="1"/>
  <c r="K45" i="1" s="1"/>
  <c r="G45" i="1"/>
  <c r="H45" i="1" s="1"/>
  <c r="E45" i="1"/>
  <c r="B45" i="1"/>
  <c r="J44" i="1"/>
  <c r="K44" i="1" s="1"/>
  <c r="G44" i="1"/>
  <c r="H44" i="1" s="1"/>
  <c r="E44" i="1"/>
  <c r="B44" i="1"/>
  <c r="J43" i="1"/>
  <c r="K43" i="1" s="1"/>
  <c r="H43" i="1"/>
  <c r="G43" i="1"/>
  <c r="E43" i="1"/>
  <c r="B43" i="1"/>
  <c r="K42" i="1"/>
  <c r="J42" i="1"/>
  <c r="G42" i="1"/>
  <c r="H42" i="1" s="1"/>
  <c r="E42" i="1"/>
  <c r="B42" i="1"/>
  <c r="K41" i="1"/>
  <c r="J41" i="1"/>
  <c r="G41" i="1"/>
  <c r="H41" i="1" s="1"/>
  <c r="E41" i="1"/>
  <c r="D41" i="1"/>
  <c r="B41" i="1"/>
  <c r="K40" i="1"/>
  <c r="J40" i="1"/>
  <c r="H40" i="1"/>
  <c r="G40" i="1"/>
  <c r="E40" i="1"/>
  <c r="D40" i="1"/>
  <c r="B40" i="1"/>
  <c r="J39" i="1"/>
  <c r="K39" i="1" s="1"/>
  <c r="H39" i="1"/>
  <c r="G39" i="1"/>
  <c r="D39" i="1"/>
  <c r="E39" i="1" s="1"/>
  <c r="B39" i="1"/>
  <c r="K38" i="1"/>
  <c r="J38" i="1"/>
  <c r="H38" i="1"/>
  <c r="G38" i="1"/>
  <c r="E38" i="1"/>
  <c r="D38" i="1"/>
  <c r="B38" i="1"/>
  <c r="K37" i="1"/>
  <c r="J37" i="1"/>
  <c r="G37" i="1"/>
  <c r="H37" i="1" s="1"/>
  <c r="E37" i="1"/>
  <c r="D37" i="1"/>
  <c r="B37" i="1"/>
  <c r="K36" i="1"/>
  <c r="J36" i="1"/>
  <c r="H36" i="1"/>
  <c r="G36" i="1"/>
  <c r="E36" i="1"/>
  <c r="D36" i="1"/>
  <c r="B36" i="1"/>
  <c r="J35" i="1"/>
  <c r="K35" i="1" s="1"/>
  <c r="H35" i="1"/>
  <c r="G35" i="1"/>
  <c r="D35" i="1"/>
  <c r="E35" i="1" s="1"/>
  <c r="B35" i="1"/>
  <c r="K34" i="1"/>
  <c r="J34" i="1"/>
  <c r="H34" i="1"/>
  <c r="G34" i="1"/>
  <c r="E34" i="1"/>
  <c r="D34" i="1"/>
  <c r="B34" i="1"/>
  <c r="K33" i="1"/>
  <c r="J33" i="1"/>
  <c r="G33" i="1"/>
  <c r="H33" i="1" s="1"/>
  <c r="E33" i="1"/>
  <c r="D33" i="1"/>
  <c r="B33" i="1"/>
  <c r="K32" i="1"/>
  <c r="J32" i="1"/>
  <c r="H32" i="1"/>
  <c r="G32" i="1"/>
  <c r="E32" i="1"/>
  <c r="D32" i="1"/>
  <c r="B32" i="1"/>
  <c r="J31" i="1"/>
  <c r="K31" i="1" s="1"/>
  <c r="H31" i="1"/>
  <c r="G31" i="1"/>
  <c r="D31" i="1"/>
  <c r="E31" i="1" s="1"/>
  <c r="B31" i="1"/>
  <c r="K30" i="1"/>
  <c r="J30" i="1"/>
  <c r="H30" i="1"/>
  <c r="G30" i="1"/>
  <c r="E30" i="1"/>
  <c r="D30" i="1"/>
  <c r="B30" i="1"/>
  <c r="K29" i="1"/>
  <c r="J29" i="1"/>
  <c r="G29" i="1"/>
  <c r="H29" i="1" s="1"/>
  <c r="E29" i="1"/>
  <c r="D29" i="1"/>
  <c r="B29" i="1"/>
  <c r="K28" i="1"/>
  <c r="J28" i="1"/>
  <c r="H28" i="1"/>
  <c r="G28" i="1"/>
  <c r="E28" i="1"/>
  <c r="D28" i="1"/>
  <c r="B28" i="1"/>
  <c r="J27" i="1"/>
  <c r="K27" i="1" s="1"/>
  <c r="H27" i="1"/>
  <c r="G27" i="1"/>
  <c r="D27" i="1"/>
  <c r="E27" i="1" s="1"/>
  <c r="B27" i="1"/>
  <c r="K26" i="1"/>
  <c r="J26" i="1"/>
  <c r="H26" i="1"/>
  <c r="G26" i="1"/>
  <c r="E26" i="1"/>
  <c r="D26" i="1"/>
  <c r="B26" i="1"/>
  <c r="K25" i="1"/>
  <c r="J25" i="1"/>
  <c r="G25" i="1"/>
  <c r="H25" i="1" s="1"/>
  <c r="E25" i="1"/>
  <c r="D25" i="1"/>
  <c r="B25" i="1"/>
  <c r="K24" i="1"/>
  <c r="J24" i="1"/>
  <c r="H24" i="1"/>
  <c r="G24" i="1"/>
  <c r="E24" i="1"/>
  <c r="D24" i="1"/>
  <c r="B24" i="1"/>
  <c r="J23" i="1"/>
  <c r="K23" i="1" s="1"/>
  <c r="H23" i="1"/>
  <c r="G23" i="1"/>
  <c r="D23" i="1"/>
  <c r="E23" i="1" s="1"/>
  <c r="B23" i="1"/>
  <c r="K22" i="1"/>
  <c r="J22" i="1"/>
  <c r="H22" i="1"/>
  <c r="G22" i="1"/>
  <c r="E22" i="1"/>
  <c r="D22" i="1"/>
  <c r="B22" i="1"/>
  <c r="K21" i="1"/>
  <c r="J21" i="1"/>
  <c r="G21" i="1"/>
  <c r="H21" i="1" s="1"/>
  <c r="E21" i="1"/>
  <c r="D21" i="1"/>
  <c r="B21" i="1"/>
  <c r="K20" i="1"/>
  <c r="J20" i="1"/>
  <c r="H20" i="1"/>
  <c r="G20" i="1"/>
  <c r="E20" i="1"/>
  <c r="D20" i="1"/>
  <c r="B20" i="1"/>
  <c r="J19" i="1"/>
  <c r="K19" i="1" s="1"/>
  <c r="H19" i="1"/>
  <c r="G19" i="1"/>
  <c r="D19" i="1"/>
  <c r="E19" i="1" s="1"/>
  <c r="B19" i="1"/>
  <c r="K18" i="1"/>
  <c r="J18" i="1"/>
  <c r="H18" i="1"/>
  <c r="G18" i="1"/>
  <c r="E18" i="1"/>
  <c r="D18" i="1"/>
  <c r="B18" i="1"/>
  <c r="K17" i="1"/>
  <c r="J17" i="1"/>
  <c r="G17" i="1"/>
  <c r="H17" i="1" s="1"/>
  <c r="E17" i="1"/>
  <c r="D17" i="1"/>
  <c r="B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K16" i="1"/>
  <c r="J16" i="1"/>
  <c r="G16" i="1"/>
  <c r="H16" i="1" s="1"/>
  <c r="E16" i="1"/>
  <c r="D16" i="1"/>
  <c r="B16" i="1"/>
  <c r="J15" i="1"/>
  <c r="K15" i="1" s="1"/>
  <c r="G15" i="1"/>
  <c r="H15" i="1" s="1"/>
  <c r="D15" i="1"/>
  <c r="E15" i="1" s="1"/>
  <c r="B15" i="1"/>
  <c r="J14" i="1"/>
  <c r="K14" i="1" s="1"/>
  <c r="H14" i="1"/>
  <c r="G14" i="1"/>
  <c r="D14" i="1"/>
  <c r="E14" i="1" s="1"/>
  <c r="B14" i="1"/>
  <c r="J13" i="1"/>
  <c r="K13" i="1" s="1"/>
  <c r="G13" i="1"/>
  <c r="H13" i="1" s="1"/>
  <c r="D13" i="1"/>
  <c r="E13" i="1" s="1"/>
  <c r="B13" i="1"/>
  <c r="J12" i="1"/>
  <c r="K12" i="1" s="1"/>
  <c r="H12" i="1"/>
  <c r="G12" i="1"/>
  <c r="D12" i="1"/>
  <c r="E12" i="1" s="1"/>
  <c r="K11" i="1"/>
  <c r="J11" i="1"/>
  <c r="G11" i="1"/>
  <c r="D11" i="1"/>
  <c r="E11" i="1" s="1"/>
  <c r="J10" i="1"/>
  <c r="K10" i="1" s="1"/>
  <c r="G10" i="1"/>
  <c r="H10" i="1" s="1"/>
  <c r="D10" i="1"/>
  <c r="E10" i="1" s="1"/>
  <c r="B10" i="1"/>
  <c r="K9" i="1"/>
  <c r="J9" i="1"/>
  <c r="G9" i="1"/>
  <c r="H9" i="1" s="1"/>
  <c r="E9" i="1"/>
  <c r="D9" i="1"/>
  <c r="B9" i="1"/>
  <c r="F8" i="1"/>
  <c r="G8" i="1" s="1"/>
  <c r="H8" i="1" s="1"/>
  <c r="I8" i="1" s="1"/>
  <c r="J8" i="1" s="1"/>
  <c r="K8" i="1" s="1"/>
  <c r="K6" i="1"/>
  <c r="J6" i="1"/>
  <c r="I6" i="1"/>
  <c r="G6" i="1"/>
  <c r="F6" i="1"/>
</calcChain>
</file>

<file path=xl/sharedStrings.xml><?xml version="1.0" encoding="utf-8"?>
<sst xmlns="http://schemas.openxmlformats.org/spreadsheetml/2006/main" count="56" uniqueCount="21">
  <si>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</si>
  <si>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</si>
  <si>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</si>
  <si>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</si>
  <si>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1 января 2022 года</t>
  </si>
  <si>
    <t>29 марта 2022 года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</si>
  <si>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</si>
  <si>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</si>
  <si>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</si>
  <si>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</si>
  <si>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</si>
  <si>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</si>
  <si>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</si>
  <si>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r>
      <t xml:space="preserve">Данные РЭК-департамента цен и тарифов Краснодарского края о </t>
    </r>
    <r>
      <rPr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sz val="15"/>
        <rFont val="Times New Roman"/>
        <family val="1"/>
      </rPr>
      <t>розничных цен по состоянию на 1 января 2022 года и 29 марта 2022 года</t>
    </r>
  </si>
  <si>
    <t>(с НДС)</t>
  </si>
  <si>
    <t>Таблица 1</t>
  </si>
  <si>
    <t>Хлеб пшеничный формовой из муки 1-го сорта, руб. за 1 кг</t>
  </si>
  <si>
    <r>
      <t xml:space="preserve">Хлебобулочные изделия из пшеничной муки высшего сорта (Батон), руб. за </t>
    </r>
    <r>
      <rPr>
        <sz val="14"/>
        <color theme="1"/>
        <rFont val="Times New Roman"/>
        <family val="1"/>
      </rPr>
      <t>1кг</t>
    </r>
  </si>
  <si>
    <t>Дизельное топливо летнее с содержанием серы не более  0,05 % (оптовая - руб./т, розничная - руб./л)</t>
  </si>
  <si>
    <t>Сжиженный углеводородный газ для заправки автотранспорта (оптовые цены - руб./т, розничные - руб./л)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</si>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</sst>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5"/>
      <name val="Arial Cyr"/>
      <charset val="204"/>
    </font>
    <font>
      <sz val="9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</font>
    <font>
      <sz val="15"/>
      <name val="Times New Roman"/>
      <family val="1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4" fontId="1" fillId="2" borderId="0" xfId="0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4" fontId="7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 applyAlignment="1"/>
    <xf numFmtId="0" fontId="7" fillId="2" borderId="0" xfId="0" applyFont="1" applyFill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5;&#1090;&#1088;&#1086;&#1083;&#1100;&#1085;&#1099;&#1077;%20&#1084;&#1077;&#1088;&#1086;&#1087;&#1088;&#1080;&#1103;&#1090;&#1080;&#1103;\2022%20&#1075;&#1086;&#1076;\1.%20&#1045;&#1078;&#1077;&#1084;&#1077;&#1089;&#1103;&#1095;&#1085;&#1072;&#1103;%20&#1080;&#1085;&#1092;&#1086;&#1088;&#1084;&#1072;&#1094;&#1080;&#1103;\5.%2029.03.2022\&#1057;&#1074;&#1086;&#1076;%20&#1085;&#1072;%2029.03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. т"/>
      <sheetName val="авт. т год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ярм и розн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/>
      <sheetData sheetId="1"/>
      <sheetData sheetId="2">
        <row r="7">
          <cell r="B7" t="str">
            <v>Мука пшеничная 1-го сорта, руб. за 1кг</v>
          </cell>
          <cell r="C7">
            <v>30.519999999999996</v>
          </cell>
          <cell r="D7">
            <v>27.451111111111111</v>
          </cell>
          <cell r="F7">
            <v>44.874193548387105</v>
          </cell>
        </row>
        <row r="8">
          <cell r="B8" t="str">
            <v>Мука пшеничная высшего сорта, руб. за 1кг</v>
          </cell>
          <cell r="C8">
            <v>39.299999999999997</v>
          </cell>
          <cell r="D8">
            <v>31.206440078585462</v>
          </cell>
          <cell r="F8">
            <v>51.758110047846891</v>
          </cell>
        </row>
        <row r="9">
          <cell r="C9" t="str">
            <v>х</v>
          </cell>
          <cell r="D9">
            <v>53.316249999999997</v>
          </cell>
          <cell r="F9">
            <v>61.765755813953497</v>
          </cell>
        </row>
        <row r="10">
          <cell r="C10">
            <v>82.674999999999997</v>
          </cell>
          <cell r="D10">
            <v>72.192608695652169</v>
          </cell>
          <cell r="F10">
            <v>92.00476325757576</v>
          </cell>
        </row>
        <row r="11">
          <cell r="B11" t="str">
            <v xml:space="preserve">Хлеб ржаной, ржано-пшеничный (Дарницкий, Бородинский), руб. за 1 кг </v>
          </cell>
          <cell r="C11">
            <v>64.484999999999999</v>
          </cell>
          <cell r="D11">
            <v>62.265454545454553</v>
          </cell>
          <cell r="F11">
            <v>79.904287190082641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  <cell r="C12">
            <v>52.114348244348243</v>
          </cell>
          <cell r="D12">
            <v>53.728571428571421</v>
          </cell>
          <cell r="F12">
            <v>59.720769852676966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  <cell r="C13">
            <v>57.144444444444446</v>
          </cell>
          <cell r="D13" t="str">
            <v>-</v>
          </cell>
          <cell r="F13">
            <v>81.845560640732288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  <cell r="C14">
            <v>59.693439153439158</v>
          </cell>
          <cell r="D14">
            <v>60.85</v>
          </cell>
          <cell r="F14">
            <v>69.619263894000738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  <cell r="C15" t="str">
            <v>-</v>
          </cell>
          <cell r="D15" t="str">
            <v>-</v>
          </cell>
          <cell r="F15">
            <v>89.971930788509709</v>
          </cell>
        </row>
        <row r="16">
          <cell r="B16" t="str">
            <v>Кефир 2,5 % жирности, руб. за полиэтиленовый пакет весом 1кг</v>
          </cell>
          <cell r="C16">
            <v>56.388169191919197</v>
          </cell>
          <cell r="D16">
            <v>58.666666666666664</v>
          </cell>
          <cell r="F16">
            <v>67.106323051948053</v>
          </cell>
        </row>
        <row r="17">
          <cell r="B17" t="str">
            <v>Сметана 20% жирности весовая, руб. за 1кг</v>
          </cell>
          <cell r="C17">
            <v>164.36</v>
          </cell>
          <cell r="D17">
            <v>189.97750000000002</v>
          </cell>
          <cell r="F17">
            <v>198.95735632183909</v>
          </cell>
        </row>
        <row r="18">
          <cell r="B18" t="str">
            <v>Сметана 20% жирности, руб. за полиэтиленовый пакет весом 500г</v>
          </cell>
          <cell r="C18">
            <v>80.712331349206352</v>
          </cell>
          <cell r="D18">
            <v>91.335999999999984</v>
          </cell>
          <cell r="F18">
            <v>104.54702741702741</v>
          </cell>
        </row>
        <row r="19">
          <cell r="B19" t="str">
            <v>Творог обезжиренный весовой, руб. за 1кг</v>
          </cell>
          <cell r="C19">
            <v>234.125</v>
          </cell>
          <cell r="D19" t="str">
            <v>-</v>
          </cell>
          <cell r="F19">
            <v>250.550229276896</v>
          </cell>
        </row>
        <row r="20">
          <cell r="B20" t="str">
            <v>Творог обезжиренный, руб. за пачку весом 200г</v>
          </cell>
          <cell r="C20">
            <v>59.436327160493825</v>
          </cell>
          <cell r="D20" t="str">
            <v>-</v>
          </cell>
          <cell r="F20">
            <v>71.539360345536792</v>
          </cell>
        </row>
        <row r="21">
          <cell r="B21" t="str">
            <v>Масло сливочное весовое , руб. за 1кг</v>
          </cell>
          <cell r="C21">
            <v>338.608</v>
          </cell>
          <cell r="D21">
            <v>500.66666666666669</v>
          </cell>
          <cell r="F21">
            <v>503.00225490196073</v>
          </cell>
        </row>
        <row r="22">
          <cell r="B22" t="str">
            <v>Масло сливочное фасованное в пачки, руб. за пачку весом 200г</v>
          </cell>
          <cell r="C22">
            <v>104.31480336187086</v>
          </cell>
          <cell r="D22">
            <v>112.42999999999999</v>
          </cell>
          <cell r="F22">
            <v>131.41242144268773</v>
          </cell>
        </row>
        <row r="23">
          <cell r="B23" t="str">
            <v>Масло подсолнечное нерафинированное на розлив, руб. за 1л</v>
          </cell>
          <cell r="C23" t="str">
            <v>-</v>
          </cell>
          <cell r="D23">
            <v>104.18666666666667</v>
          </cell>
          <cell r="F23">
            <v>134.78133333333332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  <cell r="C24">
            <v>112.85981481481481</v>
          </cell>
          <cell r="D24" t="str">
            <v>-</v>
          </cell>
          <cell r="F24">
            <v>134.99196443089431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  <cell r="C25">
            <v>114.11876678876678</v>
          </cell>
          <cell r="D25">
            <v>107.21000000000001</v>
          </cell>
          <cell r="F25">
            <v>129.5776356449874</v>
          </cell>
        </row>
        <row r="26">
          <cell r="B26" t="str">
            <v>Яйца куриные столовые 1 категории, руб. за 1 десяток</v>
          </cell>
          <cell r="C26">
            <v>73.892187500000006</v>
          </cell>
          <cell r="D26">
            <v>68.409432114882506</v>
          </cell>
          <cell r="F26">
            <v>85.028575467594592</v>
          </cell>
        </row>
        <row r="27">
          <cell r="B27" t="str">
            <v>Яйца куриные столовые 2 категории, руб. за 1 десяток</v>
          </cell>
          <cell r="C27">
            <v>63.423333333333332</v>
          </cell>
          <cell r="D27">
            <v>61.596666666666664</v>
          </cell>
          <cell r="F27">
            <v>76.310766550522644</v>
          </cell>
        </row>
        <row r="28">
          <cell r="B28" t="str">
            <v>Говядина (кроме бескостного мяса), руб. за 1кг</v>
          </cell>
          <cell r="C28">
            <v>386.87600000000003</v>
          </cell>
          <cell r="D28" t="str">
            <v>-</v>
          </cell>
          <cell r="F28">
            <v>453.14160465116277</v>
          </cell>
        </row>
        <row r="29">
          <cell r="B29" t="str">
            <v>Свинина (кроме бескостного мяса), руб. за 1кг</v>
          </cell>
          <cell r="C29">
            <v>287.952</v>
          </cell>
          <cell r="D29">
            <v>220.96333333333334</v>
          </cell>
          <cell r="F29">
            <v>319.67722727272718</v>
          </cell>
        </row>
        <row r="30">
          <cell r="B30" t="str">
            <v>Баранина (кроме бескостного мяса), руб. за 1кг</v>
          </cell>
          <cell r="C30">
            <v>443.5</v>
          </cell>
          <cell r="D30" t="str">
            <v>-</v>
          </cell>
          <cell r="F30">
            <v>485.83792</v>
          </cell>
        </row>
        <row r="31">
          <cell r="B31" t="str">
            <v>Куры (кроме куриных окорочков), руб. за 1кг</v>
          </cell>
          <cell r="C31">
            <v>153.87083333333334</v>
          </cell>
          <cell r="D31">
            <v>150.43666666666667</v>
          </cell>
          <cell r="F31">
            <v>184.86675611153552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  <cell r="C32">
            <v>127.59652380952382</v>
          </cell>
          <cell r="D32" t="str">
            <v>-</v>
          </cell>
          <cell r="F32">
            <v>206.1984324009324</v>
          </cell>
        </row>
        <row r="33">
          <cell r="B33" t="str">
            <v>Сахар-песок, руб. за 1кг</v>
          </cell>
          <cell r="C33">
            <v>64.009753086419749</v>
          </cell>
          <cell r="D33" t="str">
            <v>-</v>
          </cell>
          <cell r="F33">
            <v>77.508017363071701</v>
          </cell>
        </row>
        <row r="34">
          <cell r="B34" t="str">
            <v>Соль поваренная пищевая, руб. за 1кг</v>
          </cell>
          <cell r="C34">
            <v>12.386181818181818</v>
          </cell>
          <cell r="D34" t="str">
            <v>-</v>
          </cell>
          <cell r="F34">
            <v>16.970698051948052</v>
          </cell>
        </row>
        <row r="35">
          <cell r="B35" t="str">
            <v>Чай черный байховый, руб. за 1кг</v>
          </cell>
          <cell r="C35">
            <v>420.45730158730157</v>
          </cell>
          <cell r="D35" t="str">
            <v>-</v>
          </cell>
          <cell r="F35">
            <v>613.39175070028011</v>
          </cell>
        </row>
        <row r="36">
          <cell r="B36" t="str">
            <v>Рис шлифованный, руб. за 1кг</v>
          </cell>
          <cell r="C36">
            <v>57.854444444444454</v>
          </cell>
          <cell r="D36" t="str">
            <v>-</v>
          </cell>
          <cell r="F36">
            <v>86.056964520986241</v>
          </cell>
        </row>
        <row r="37">
          <cell r="B37" t="str">
            <v>Пшено, руб. за 1кг</v>
          </cell>
          <cell r="C37">
            <v>42.279722222222219</v>
          </cell>
          <cell r="D37" t="str">
            <v>-</v>
          </cell>
          <cell r="F37">
            <v>56.084814393939403</v>
          </cell>
        </row>
        <row r="38">
          <cell r="B38" t="str">
            <v>Крупа гречневая ядрица, руб. за 1кг</v>
          </cell>
          <cell r="C38">
            <v>86.968888888888898</v>
          </cell>
          <cell r="D38" t="str">
            <v>-</v>
          </cell>
          <cell r="F38">
            <v>116.54554437229436</v>
          </cell>
        </row>
        <row r="39">
          <cell r="B39" t="str">
            <v>Вермишель, руб. за 1кг</v>
          </cell>
          <cell r="C39">
            <v>41.754166666666663</v>
          </cell>
          <cell r="D39" t="str">
            <v>-</v>
          </cell>
          <cell r="F39">
            <v>63.483969576719574</v>
          </cell>
        </row>
        <row r="40">
          <cell r="B40" t="str">
            <v>Картофель, руб. за 1кг</v>
          </cell>
          <cell r="C40">
            <v>42.015625</v>
          </cell>
          <cell r="F40">
            <v>55.722545766590386</v>
          </cell>
        </row>
        <row r="41">
          <cell r="B41" t="str">
            <v>Капуста белокочанная свежая, руб. за 1кг</v>
          </cell>
          <cell r="C41">
            <v>62.316249999999997</v>
          </cell>
          <cell r="F41">
            <v>90.114016424751696</v>
          </cell>
        </row>
        <row r="42">
          <cell r="B42" t="str">
            <v>Лук репчатый, руб. за 1кг</v>
          </cell>
          <cell r="C42">
            <v>28.830178571428572</v>
          </cell>
          <cell r="F42">
            <v>40.658807468275434</v>
          </cell>
        </row>
        <row r="43">
          <cell r="B43" t="str">
            <v>Морковь, руб. за 1кг</v>
          </cell>
          <cell r="C43">
            <v>47.530833333333334</v>
          </cell>
          <cell r="F43">
            <v>61.626223513328789</v>
          </cell>
        </row>
        <row r="44">
          <cell r="B44" t="str">
            <v>Яблоки отечественные, руб. за 1кг</v>
          </cell>
          <cell r="C44">
            <v>64.44482142857143</v>
          </cell>
          <cell r="F44">
            <v>75.543425402348845</v>
          </cell>
        </row>
        <row r="52">
          <cell r="C52">
            <v>54966.52</v>
          </cell>
          <cell r="F52">
            <v>48.506477272727267</v>
          </cell>
        </row>
        <row r="53">
          <cell r="C53">
            <v>58158.560000000012</v>
          </cell>
          <cell r="F53">
            <v>53.225535714285712</v>
          </cell>
        </row>
        <row r="54">
          <cell r="C54">
            <v>61204.375</v>
          </cell>
          <cell r="F54">
            <v>51.854230769230782</v>
          </cell>
        </row>
        <row r="56">
          <cell r="C56" t="str">
            <v>-</v>
          </cell>
          <cell r="F56">
            <v>27.646744186046504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K75"/>
  <sheetViews>
    <sheetView tabSelected="1" zoomScale="70" zoomScaleNormal="70" zoomScaleSheetLayoutView="100" workbookViewId="0">
      <selection activeCell="B24" sqref="B24"/>
    </sheetView>
  </sheetViews>
  <sheetFormatPr defaultRowHeight="12.75" x14ac:dyDescent="0.2"/>
  <cols>
    <col min="1" max="1" width="4.5703125" style="10" customWidth="1"/>
    <col min="2" max="2" width="102.5703125" style="7" customWidth="1"/>
    <col min="3" max="3" width="12.42578125" style="2" customWidth="1"/>
    <col min="4" max="4" width="11.5703125" style="2" customWidth="1"/>
    <col min="5" max="5" width="8.85546875" style="2" customWidth="1"/>
    <col min="6" max="6" width="11.42578125" style="2" customWidth="1"/>
    <col min="7" max="7" width="11.7109375" style="2" customWidth="1"/>
    <col min="8" max="8" width="8.7109375" style="2" customWidth="1"/>
    <col min="9" max="9" width="11.42578125" style="7" customWidth="1"/>
    <col min="10" max="10" width="11.7109375" style="7" customWidth="1"/>
    <col min="11" max="11" width="9" style="7" customWidth="1"/>
    <col min="12" max="16384" width="9.140625" style="7"/>
  </cols>
  <sheetData>
    <row r="1" spans="1:11" x14ac:dyDescent="0.2">
      <c r="J1" s="36" t="s">
        <v>15</v>
      </c>
      <c r="K1" s="36"/>
    </row>
    <row r="2" spans="1:11" ht="44.25" customHeight="1" x14ac:dyDescent="0.2">
      <c r="A2" s="11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9.75" customHeight="1" x14ac:dyDescent="0.2">
      <c r="B3" s="12"/>
      <c r="C3" s="12"/>
      <c r="D3" s="12"/>
      <c r="E3" s="12"/>
      <c r="F3" s="12"/>
      <c r="G3" s="12"/>
      <c r="H3" s="12"/>
      <c r="I3" s="12"/>
      <c r="J3" s="12"/>
    </row>
    <row r="4" spans="1:11" ht="16.899999999999999" customHeight="1" x14ac:dyDescent="0.25">
      <c r="A4" s="13"/>
      <c r="C4" s="14"/>
      <c r="D4" s="14"/>
      <c r="E4" s="14"/>
      <c r="F4" s="14"/>
      <c r="G4" s="14"/>
      <c r="H4" s="14"/>
      <c r="I4" s="14"/>
      <c r="J4" s="14"/>
      <c r="K4" s="34" t="s">
        <v>14</v>
      </c>
    </row>
    <row r="5" spans="1:11" ht="50.25" customHeight="1" x14ac:dyDescent="0.2">
      <c r="A5" s="15" t="s">
        <v>20</v>
      </c>
      <c r="B5" s="16" t="s">
        <v>0</v>
      </c>
      <c r="C5" s="17" t="s">
        <v>1</v>
      </c>
      <c r="D5" s="18"/>
      <c r="E5" s="19"/>
      <c r="F5" s="17" t="s">
        <v>2</v>
      </c>
      <c r="G5" s="20"/>
      <c r="H5" s="21"/>
      <c r="I5" s="22" t="s">
        <v>3</v>
      </c>
      <c r="J5" s="23"/>
      <c r="K5" s="24"/>
    </row>
    <row r="6" spans="1:11" x14ac:dyDescent="0.2">
      <c r="A6" s="15"/>
      <c r="B6" s="16"/>
      <c r="C6" s="16" t="s">
        <v>4</v>
      </c>
      <c r="D6" s="16" t="s">
        <v>5</v>
      </c>
      <c r="E6" s="25" t="s">
        <v>6</v>
      </c>
      <c r="F6" s="16" t="str">
        <f>C6</f>
        <v>1 января 2022 года</v>
      </c>
      <c r="G6" s="16" t="str">
        <f>D6</f>
        <v>29 марта 2022 года</v>
      </c>
      <c r="H6" s="25" t="s">
        <v>6</v>
      </c>
      <c r="I6" s="16" t="str">
        <f>C6</f>
        <v>1 января 2022 года</v>
      </c>
      <c r="J6" s="16" t="str">
        <f>D6</f>
        <v>29 марта 2022 года</v>
      </c>
      <c r="K6" s="25" t="str">
        <f>E6</f>
        <v>Индекс , %</v>
      </c>
    </row>
    <row r="7" spans="1:11" ht="23.25" customHeight="1" x14ac:dyDescent="0.2">
      <c r="A7" s="15"/>
      <c r="B7" s="16"/>
      <c r="C7" s="26"/>
      <c r="D7" s="26"/>
      <c r="E7" s="4"/>
      <c r="F7" s="26"/>
      <c r="G7" s="26"/>
      <c r="H7" s="4"/>
      <c r="I7" s="26"/>
      <c r="J7" s="26"/>
      <c r="K7" s="4"/>
    </row>
    <row r="8" spans="1:11" ht="14.25" customHeight="1" x14ac:dyDescent="0.2">
      <c r="A8" s="27" t="s">
        <v>7</v>
      </c>
      <c r="B8" s="28" t="s">
        <v>8</v>
      </c>
      <c r="C8" s="28">
        <v>1</v>
      </c>
      <c r="D8" s="28">
        <v>2</v>
      </c>
      <c r="E8" s="28">
        <v>3</v>
      </c>
      <c r="F8" s="28">
        <f t="shared" ref="F8:K8" si="0">E8+1</f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</row>
    <row r="9" spans="1:11" ht="14.25" customHeight="1" x14ac:dyDescent="0.2">
      <c r="A9" s="5">
        <v>1</v>
      </c>
      <c r="B9" s="1" t="str">
        <f>'[1]полн. свод '!B7</f>
        <v>Мука пшеничная 1-го сорта, руб. за 1кг</v>
      </c>
      <c r="C9" s="29">
        <v>27.163750000000004</v>
      </c>
      <c r="D9" s="29">
        <f>'[1]полн. свод '!D7</f>
        <v>27.451111111111111</v>
      </c>
      <c r="E9" s="35">
        <f>IF(OR(D9="-",C9="-"),"-",D9/C9*100)</f>
        <v>101.05788453770597</v>
      </c>
      <c r="F9" s="29">
        <v>30.411999999999999</v>
      </c>
      <c r="G9" s="29">
        <f>'[1]полн. свод '!C7</f>
        <v>30.519999999999996</v>
      </c>
      <c r="H9" s="35">
        <f>IF(OR(G9="-",F9="-"),"-",G9/F9*100)</f>
        <v>100.35512297777191</v>
      </c>
      <c r="I9" s="29">
        <v>39.887132616487456</v>
      </c>
      <c r="J9" s="29">
        <f>'[1]полн. свод '!F7</f>
        <v>44.874193548387105</v>
      </c>
      <c r="K9" s="35">
        <f>IF(OR(J9="-",I9="-"),"-",J9/I9*100)</f>
        <v>112.50293165931468</v>
      </c>
    </row>
    <row r="10" spans="1:11" ht="15.75" x14ac:dyDescent="0.2">
      <c r="A10" s="5">
        <v>2</v>
      </c>
      <c r="B10" s="1" t="str">
        <f>'[1]полн. свод '!B8</f>
        <v>Мука пшеничная высшего сорта, руб. за 1кг</v>
      </c>
      <c r="C10" s="29">
        <v>28.202500000000001</v>
      </c>
      <c r="D10" s="29">
        <f>'[1]полн. свод '!D8</f>
        <v>31.206440078585462</v>
      </c>
      <c r="E10" s="35">
        <f t="shared" ref="E10:E50" si="1">IF(OR(D10="-",C10="-"),"-",D10/C10*100)</f>
        <v>110.65132551577153</v>
      </c>
      <c r="F10" s="29">
        <v>33.978958333333331</v>
      </c>
      <c r="G10" s="29">
        <f>'[1]полн. свод '!C8</f>
        <v>39.299999999999997</v>
      </c>
      <c r="H10" s="35">
        <f t="shared" ref="H10:H50" si="2">IF(OR(G10="-",F10="-"),"-",G10/F10*100)</f>
        <v>115.65981397801335</v>
      </c>
      <c r="I10" s="29">
        <v>46.321055639436317</v>
      </c>
      <c r="J10" s="29">
        <f>'[1]полн. свод '!F8</f>
        <v>51.758110047846891</v>
      </c>
      <c r="K10" s="35">
        <f t="shared" ref="K10:K50" si="3">IF(OR(J10="-",I10="-"),"-",J10/I10*100)</f>
        <v>111.7377601467736</v>
      </c>
    </row>
    <row r="11" spans="1:11" ht="15.75" x14ac:dyDescent="0.2">
      <c r="A11" s="5">
        <v>3</v>
      </c>
      <c r="B11" s="37" t="s">
        <v>16</v>
      </c>
      <c r="C11" s="29">
        <v>49.55</v>
      </c>
      <c r="D11" s="29">
        <f>'[1]полн. свод '!D9</f>
        <v>53.316249999999997</v>
      </c>
      <c r="E11" s="35">
        <f t="shared" si="1"/>
        <v>107.60090817356205</v>
      </c>
      <c r="F11" s="29" t="s">
        <v>9</v>
      </c>
      <c r="G11" s="29" t="str">
        <f>'[1]полн. свод '!C9</f>
        <v>х</v>
      </c>
      <c r="H11" s="35" t="s">
        <v>9</v>
      </c>
      <c r="I11" s="29">
        <v>57.8444114490161</v>
      </c>
      <c r="J11" s="29">
        <f>'[1]полн. свод '!F9</f>
        <v>61.765755813953497</v>
      </c>
      <c r="K11" s="35">
        <f t="shared" si="3"/>
        <v>106.7791239753449</v>
      </c>
    </row>
    <row r="12" spans="1:11" ht="18.75" x14ac:dyDescent="0.2">
      <c r="A12" s="6">
        <v>4</v>
      </c>
      <c r="B12" s="38" t="s">
        <v>17</v>
      </c>
      <c r="C12" s="29">
        <v>66.105925925925931</v>
      </c>
      <c r="D12" s="29">
        <f>'[1]полн. свод '!D10</f>
        <v>72.192608695652169</v>
      </c>
      <c r="E12" s="35">
        <f t="shared" si="1"/>
        <v>109.20746920109188</v>
      </c>
      <c r="F12" s="29">
        <v>77.702500000000001</v>
      </c>
      <c r="G12" s="29">
        <f>'[1]полн. свод '!C10</f>
        <v>82.674999999999997</v>
      </c>
      <c r="H12" s="35">
        <f t="shared" si="2"/>
        <v>106.39940799845564</v>
      </c>
      <c r="I12" s="29">
        <v>84.611166112956838</v>
      </c>
      <c r="J12" s="29">
        <f>'[1]полн. свод '!F10</f>
        <v>92.00476325757576</v>
      </c>
      <c r="K12" s="35">
        <f t="shared" si="3"/>
        <v>108.73832318390268</v>
      </c>
    </row>
    <row r="13" spans="1:11" ht="15.75" x14ac:dyDescent="0.2">
      <c r="A13" s="5">
        <v>5</v>
      </c>
      <c r="B13" s="1" t="str">
        <f>'[1]полн. свод '!B11</f>
        <v xml:space="preserve">Хлеб ржаной, ржано-пшеничный (Дарницкий, Бородинский), руб. за 1 кг </v>
      </c>
      <c r="C13" s="29">
        <v>56.422592592592594</v>
      </c>
      <c r="D13" s="29">
        <f>'[1]полн. свод '!D11</f>
        <v>62.265454545454553</v>
      </c>
      <c r="E13" s="35">
        <f t="shared" si="1"/>
        <v>110.3555361148524</v>
      </c>
      <c r="F13" s="29">
        <v>60.212500000000006</v>
      </c>
      <c r="G13" s="29">
        <f>'[1]полн. свод '!C11</f>
        <v>64.484999999999999</v>
      </c>
      <c r="H13" s="35">
        <f t="shared" si="2"/>
        <v>107.09570271953497</v>
      </c>
      <c r="I13" s="29">
        <v>74.30291501976285</v>
      </c>
      <c r="J13" s="29">
        <f>'[1]полн. свод '!F11</f>
        <v>79.904287190082641</v>
      </c>
      <c r="K13" s="35">
        <f t="shared" si="3"/>
        <v>107.53856314900965</v>
      </c>
    </row>
    <row r="14" spans="1:11" ht="15.75" x14ac:dyDescent="0.2">
      <c r="A14" s="5">
        <v>6</v>
      </c>
      <c r="B14" s="1" t="str">
        <f>'[1]полн. свод '!B12</f>
        <v>Молоко питьевое 2,5% жирности пастеризованное в полиэтиленовом пакете, руб. за 1л</v>
      </c>
      <c r="C14" s="29">
        <v>44.552500000000002</v>
      </c>
      <c r="D14" s="29">
        <f>'[1]полн. свод '!D12</f>
        <v>53.728571428571421</v>
      </c>
      <c r="E14" s="35">
        <f t="shared" si="1"/>
        <v>120.59608647903354</v>
      </c>
      <c r="F14" s="29">
        <v>50.107448979591837</v>
      </c>
      <c r="G14" s="29">
        <f>'[1]полн. свод '!C12</f>
        <v>52.114348244348243</v>
      </c>
      <c r="H14" s="35">
        <f t="shared" si="2"/>
        <v>104.00519145481502</v>
      </c>
      <c r="I14" s="29">
        <v>55.80540468319559</v>
      </c>
      <c r="J14" s="29">
        <f>'[1]полн. свод '!F12</f>
        <v>59.720769852676966</v>
      </c>
      <c r="K14" s="35">
        <f t="shared" si="3"/>
        <v>107.01610389120677</v>
      </c>
    </row>
    <row r="15" spans="1:11" ht="31.5" x14ac:dyDescent="0.2">
      <c r="A15" s="6">
        <v>7</v>
      </c>
      <c r="B15" s="1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5" s="29" t="s">
        <v>10</v>
      </c>
      <c r="D15" s="29" t="str">
        <f>'[1]полн. свод '!D13</f>
        <v>-</v>
      </c>
      <c r="E15" s="35" t="str">
        <f t="shared" si="1"/>
        <v>-</v>
      </c>
      <c r="F15" s="29">
        <v>55.042321312540615</v>
      </c>
      <c r="G15" s="29">
        <f>'[1]полн. свод '!C13</f>
        <v>57.144444444444446</v>
      </c>
      <c r="H15" s="35">
        <f t="shared" si="2"/>
        <v>103.8191033404416</v>
      </c>
      <c r="I15" s="29">
        <v>77.703432598039214</v>
      </c>
      <c r="J15" s="29">
        <f>'[1]полн. свод '!F13</f>
        <v>81.845560640732288</v>
      </c>
      <c r="K15" s="35">
        <f t="shared" si="3"/>
        <v>105.3306886249419</v>
      </c>
    </row>
    <row r="16" spans="1:11" ht="15.75" x14ac:dyDescent="0.2">
      <c r="A16" s="5">
        <v>8</v>
      </c>
      <c r="B16" s="1" t="str">
        <f>'[1]полн. свод '!B14</f>
        <v>Молоко питьевое 3,2% жирности пастеризованное в полиэтиленовом пакете, руб. за 1л</v>
      </c>
      <c r="C16" s="29">
        <v>51.005999999999993</v>
      </c>
      <c r="D16" s="29">
        <f>'[1]полн. свод '!D14</f>
        <v>60.85</v>
      </c>
      <c r="E16" s="35">
        <f t="shared" si="1"/>
        <v>119.2996902325217</v>
      </c>
      <c r="F16" s="29">
        <v>55.33365079365079</v>
      </c>
      <c r="G16" s="29">
        <f>'[1]полн. свод '!C14</f>
        <v>59.693439153439158</v>
      </c>
      <c r="H16" s="35">
        <f t="shared" si="2"/>
        <v>107.87909038578857</v>
      </c>
      <c r="I16" s="29">
        <v>65.126833497698868</v>
      </c>
      <c r="J16" s="29">
        <f>'[1]полн. свод '!F14</f>
        <v>69.619263894000738</v>
      </c>
      <c r="K16" s="35">
        <f t="shared" si="3"/>
        <v>106.89797147355644</v>
      </c>
    </row>
    <row r="17" spans="1:11" ht="31.5" x14ac:dyDescent="0.2">
      <c r="A17" s="6">
        <f>A16+1</f>
        <v>9</v>
      </c>
      <c r="B17" s="1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7" s="29" t="s">
        <v>10</v>
      </c>
      <c r="D17" s="29" t="str">
        <f>'[1]полн. свод '!D15</f>
        <v>-</v>
      </c>
      <c r="E17" s="35" t="str">
        <f t="shared" si="1"/>
        <v>-</v>
      </c>
      <c r="F17" s="29">
        <v>66.674783486494007</v>
      </c>
      <c r="G17" s="29" t="str">
        <f>'[1]полн. свод '!C15</f>
        <v>-</v>
      </c>
      <c r="H17" s="35" t="str">
        <f t="shared" si="2"/>
        <v>-</v>
      </c>
      <c r="I17" s="29">
        <v>87.737746351172035</v>
      </c>
      <c r="J17" s="29">
        <f>'[1]полн. свод '!F15</f>
        <v>89.971930788509709</v>
      </c>
      <c r="K17" s="35">
        <f t="shared" si="3"/>
        <v>102.54643472194431</v>
      </c>
    </row>
    <row r="18" spans="1:11" ht="16.5" customHeight="1" x14ac:dyDescent="0.2">
      <c r="A18" s="5">
        <f t="shared" ref="A18:A50" si="4">A17+1</f>
        <v>10</v>
      </c>
      <c r="B18" s="1" t="str">
        <f>'[1]полн. свод '!B16</f>
        <v>Кефир 2,5 % жирности, руб. за полиэтиленовый пакет весом 1кг</v>
      </c>
      <c r="C18" s="29">
        <v>49.94</v>
      </c>
      <c r="D18" s="29">
        <f>'[1]полн. свод '!D16</f>
        <v>58.666666666666664</v>
      </c>
      <c r="E18" s="35">
        <f t="shared" si="1"/>
        <v>117.47430249632893</v>
      </c>
      <c r="F18" s="29">
        <v>53.092222222222226</v>
      </c>
      <c r="G18" s="29">
        <f>'[1]полн. свод '!C16</f>
        <v>56.388169191919197</v>
      </c>
      <c r="H18" s="35">
        <f t="shared" si="2"/>
        <v>106.20796574666151</v>
      </c>
      <c r="I18" s="29">
        <v>62.165443472058243</v>
      </c>
      <c r="J18" s="29">
        <f>'[1]полн. свод '!F16</f>
        <v>67.106323051948053</v>
      </c>
      <c r="K18" s="35">
        <f t="shared" si="3"/>
        <v>107.94795195518971</v>
      </c>
    </row>
    <row r="19" spans="1:11" ht="15.75" x14ac:dyDescent="0.2">
      <c r="A19" s="5">
        <f t="shared" si="4"/>
        <v>11</v>
      </c>
      <c r="B19" s="1" t="str">
        <f>'[1]полн. свод '!B17</f>
        <v>Сметана 20% жирности весовая, руб. за 1кг</v>
      </c>
      <c r="C19" s="29">
        <v>149.44999999999999</v>
      </c>
      <c r="D19" s="29">
        <f>'[1]полн. свод '!D17</f>
        <v>189.97750000000002</v>
      </c>
      <c r="E19" s="35">
        <f t="shared" si="1"/>
        <v>127.11776513884246</v>
      </c>
      <c r="F19" s="29">
        <v>172.67366666666669</v>
      </c>
      <c r="G19" s="29">
        <f>'[1]полн. свод '!C17</f>
        <v>164.36</v>
      </c>
      <c r="H19" s="35">
        <f t="shared" si="2"/>
        <v>95.185330324446298</v>
      </c>
      <c r="I19" s="29">
        <v>192.30685463659148</v>
      </c>
      <c r="J19" s="29">
        <f>'[1]полн. свод '!F17</f>
        <v>198.95735632183909</v>
      </c>
      <c r="K19" s="35">
        <f t="shared" si="3"/>
        <v>103.45827594019738</v>
      </c>
    </row>
    <row r="20" spans="1:11" ht="15.75" x14ac:dyDescent="0.2">
      <c r="A20" s="5">
        <f t="shared" si="4"/>
        <v>12</v>
      </c>
      <c r="B20" s="1" t="str">
        <f>'[1]полн. свод '!B18</f>
        <v>Сметана 20% жирности, руб. за полиэтиленовый пакет весом 500г</v>
      </c>
      <c r="C20" s="29">
        <v>76.335714285714289</v>
      </c>
      <c r="D20" s="29">
        <f>'[1]полн. свод '!D18</f>
        <v>91.335999999999984</v>
      </c>
      <c r="E20" s="35">
        <f t="shared" si="1"/>
        <v>119.65041639374938</v>
      </c>
      <c r="F20" s="29">
        <v>85.542694875107671</v>
      </c>
      <c r="G20" s="29">
        <f>'[1]полн. свод '!C18</f>
        <v>80.712331349206352</v>
      </c>
      <c r="H20" s="35">
        <f t="shared" si="2"/>
        <v>94.353271739973067</v>
      </c>
      <c r="I20" s="29">
        <v>101.8971978387774</v>
      </c>
      <c r="J20" s="29">
        <f>'[1]полн. свод '!F18</f>
        <v>104.54702741702741</v>
      </c>
      <c r="K20" s="35">
        <f t="shared" si="3"/>
        <v>102.60049307974354</v>
      </c>
    </row>
    <row r="21" spans="1:11" ht="15" customHeight="1" x14ac:dyDescent="0.2">
      <c r="A21" s="5">
        <f t="shared" si="4"/>
        <v>13</v>
      </c>
      <c r="B21" s="1" t="str">
        <f>'[1]полн. свод '!B19</f>
        <v>Творог обезжиренный весовой, руб. за 1кг</v>
      </c>
      <c r="C21" s="29" t="s">
        <v>10</v>
      </c>
      <c r="D21" s="29" t="str">
        <f>'[1]полн. свод '!D19</f>
        <v>-</v>
      </c>
      <c r="E21" s="35" t="str">
        <f t="shared" si="1"/>
        <v>-</v>
      </c>
      <c r="F21" s="29">
        <v>227.92416666666665</v>
      </c>
      <c r="G21" s="29">
        <f>'[1]полн. свод '!C19</f>
        <v>234.125</v>
      </c>
      <c r="H21" s="35">
        <f t="shared" si="2"/>
        <v>102.72056861017371</v>
      </c>
      <c r="I21" s="29">
        <v>248.10025862068966</v>
      </c>
      <c r="J21" s="29">
        <f>'[1]полн. свод '!F19</f>
        <v>250.550229276896</v>
      </c>
      <c r="K21" s="35">
        <f t="shared" si="3"/>
        <v>100.98749218151843</v>
      </c>
    </row>
    <row r="22" spans="1:11" ht="14.25" customHeight="1" x14ac:dyDescent="0.2">
      <c r="A22" s="5">
        <f t="shared" si="4"/>
        <v>14</v>
      </c>
      <c r="B22" s="1" t="str">
        <f>'[1]полн. свод '!B20</f>
        <v>Творог обезжиренный, руб. за пачку весом 200г</v>
      </c>
      <c r="C22" s="29" t="s">
        <v>10</v>
      </c>
      <c r="D22" s="29" t="str">
        <f>'[1]полн. свод '!D20</f>
        <v>-</v>
      </c>
      <c r="E22" s="35" t="str">
        <f t="shared" si="1"/>
        <v>-</v>
      </c>
      <c r="F22" s="29">
        <v>56.202904761904755</v>
      </c>
      <c r="G22" s="29">
        <f>'[1]полн. свод '!C20</f>
        <v>59.436327160493825</v>
      </c>
      <c r="H22" s="35">
        <f t="shared" si="2"/>
        <v>105.75312328123783</v>
      </c>
      <c r="I22" s="29">
        <v>68.199299242424232</v>
      </c>
      <c r="J22" s="29">
        <f>'[1]полн. свод '!F20</f>
        <v>71.539360345536792</v>
      </c>
      <c r="K22" s="35">
        <f t="shared" si="3"/>
        <v>104.89750061982284</v>
      </c>
    </row>
    <row r="23" spans="1:11" ht="15" customHeight="1" x14ac:dyDescent="0.2">
      <c r="A23" s="5">
        <f t="shared" si="4"/>
        <v>15</v>
      </c>
      <c r="B23" s="1" t="str">
        <f>'[1]полн. свод '!B21</f>
        <v>Масло сливочное весовое , руб. за 1кг</v>
      </c>
      <c r="C23" s="29">
        <v>437.30428571428575</v>
      </c>
      <c r="D23" s="29">
        <f>'[1]полн. свод '!D21</f>
        <v>500.66666666666669</v>
      </c>
      <c r="E23" s="35">
        <f t="shared" si="1"/>
        <v>114.48931168119833</v>
      </c>
      <c r="F23" s="29">
        <v>314.85566666666665</v>
      </c>
      <c r="G23" s="29">
        <f>'[1]полн. свод '!C21</f>
        <v>338.608</v>
      </c>
      <c r="H23" s="35">
        <f t="shared" si="2"/>
        <v>107.54387989417373</v>
      </c>
      <c r="I23" s="29">
        <v>451.33333333333331</v>
      </c>
      <c r="J23" s="29">
        <f>'[1]полн. свод '!F21</f>
        <v>503.00225490196073</v>
      </c>
      <c r="K23" s="35">
        <f t="shared" si="3"/>
        <v>111.44806238595881</v>
      </c>
    </row>
    <row r="24" spans="1:11" ht="16.5" customHeight="1" x14ac:dyDescent="0.2">
      <c r="A24" s="5">
        <f t="shared" si="4"/>
        <v>16</v>
      </c>
      <c r="B24" s="1" t="str">
        <f>'[1]полн. свод '!B22</f>
        <v>Масло сливочное фасованное в пачки, руб. за пачку весом 200г</v>
      </c>
      <c r="C24" s="29">
        <v>99.626000000000005</v>
      </c>
      <c r="D24" s="29">
        <f>'[1]полн. свод '!D22</f>
        <v>112.42999999999999</v>
      </c>
      <c r="E24" s="35">
        <f t="shared" si="1"/>
        <v>112.85206672956858</v>
      </c>
      <c r="F24" s="29">
        <v>90.718201644400452</v>
      </c>
      <c r="G24" s="29">
        <f>'[1]полн. свод '!C22</f>
        <v>104.31480336187086</v>
      </c>
      <c r="H24" s="35">
        <f t="shared" si="2"/>
        <v>114.98773285957181</v>
      </c>
      <c r="I24" s="29">
        <v>122.52192711893368</v>
      </c>
      <c r="J24" s="29">
        <f>'[1]полн. свод '!F22</f>
        <v>131.41242144268773</v>
      </c>
      <c r="K24" s="35">
        <f t="shared" si="3"/>
        <v>107.25624754100049</v>
      </c>
    </row>
    <row r="25" spans="1:11" ht="15.75" x14ac:dyDescent="0.2">
      <c r="A25" s="5">
        <f t="shared" si="4"/>
        <v>17</v>
      </c>
      <c r="B25" s="1" t="str">
        <f>'[1]полн. свод '!B23</f>
        <v>Масло подсолнечное нерафинированное на розлив, руб. за 1л</v>
      </c>
      <c r="C25" s="29" t="s">
        <v>10</v>
      </c>
      <c r="D25" s="29">
        <f>'[1]полн. свод '!D23</f>
        <v>104.18666666666667</v>
      </c>
      <c r="E25" s="35" t="str">
        <f t="shared" si="1"/>
        <v>-</v>
      </c>
      <c r="F25" s="29" t="s">
        <v>10</v>
      </c>
      <c r="G25" s="29" t="str">
        <f>'[1]полн. свод '!C23</f>
        <v>-</v>
      </c>
      <c r="H25" s="35" t="str">
        <f t="shared" si="2"/>
        <v>-</v>
      </c>
      <c r="I25" s="29">
        <v>136.79851851851853</v>
      </c>
      <c r="J25" s="29">
        <f>'[1]полн. свод '!F23</f>
        <v>134.78133333333332</v>
      </c>
      <c r="K25" s="35">
        <f t="shared" si="3"/>
        <v>98.525433457152431</v>
      </c>
    </row>
    <row r="26" spans="1:11" ht="17.25" customHeight="1" x14ac:dyDescent="0.2">
      <c r="A26" s="5">
        <f t="shared" si="4"/>
        <v>18</v>
      </c>
      <c r="B26" s="1" t="str">
        <f>'[1]полн. свод '!B24</f>
        <v>Масло подсолнечное нерафинированное фасованное, руб. за политиэтил. бутылку емкостью 1 л</v>
      </c>
      <c r="C26" s="29">
        <v>93.75</v>
      </c>
      <c r="D26" s="29" t="str">
        <f>'[1]полн. свод '!D24</f>
        <v>-</v>
      </c>
      <c r="E26" s="35" t="str">
        <f t="shared" si="1"/>
        <v>-</v>
      </c>
      <c r="F26" s="29">
        <v>105.87092592592592</v>
      </c>
      <c r="G26" s="29">
        <f>'[1]полн. свод '!C24</f>
        <v>112.85981481481481</v>
      </c>
      <c r="H26" s="35">
        <f t="shared" si="2"/>
        <v>106.60132971140609</v>
      </c>
      <c r="I26" s="29">
        <v>124.49675716440422</v>
      </c>
      <c r="J26" s="29">
        <f>'[1]полн. свод '!F24</f>
        <v>134.99196443089431</v>
      </c>
      <c r="K26" s="35">
        <f t="shared" si="3"/>
        <v>108.43010493247679</v>
      </c>
    </row>
    <row r="27" spans="1:11" ht="15.75" customHeight="1" x14ac:dyDescent="0.2">
      <c r="A27" s="5">
        <f t="shared" si="4"/>
        <v>19</v>
      </c>
      <c r="B27" s="1" t="str">
        <f>'[1]полн. свод '!B25</f>
        <v>Масло подсолнечное рафиниров. дезодорир. фасованное, руб. за политиэт. бутылку емкостью 1 л</v>
      </c>
      <c r="C27" s="29" t="s">
        <v>10</v>
      </c>
      <c r="D27" s="29">
        <f>'[1]полн. свод '!D25</f>
        <v>107.21000000000001</v>
      </c>
      <c r="E27" s="35" t="str">
        <f t="shared" si="1"/>
        <v>-</v>
      </c>
      <c r="F27" s="29">
        <v>105.19875091575091</v>
      </c>
      <c r="G27" s="29">
        <f>'[1]полн. свод '!C25</f>
        <v>114.11876678876678</v>
      </c>
      <c r="H27" s="35">
        <f t="shared" si="2"/>
        <v>108.47920321806816</v>
      </c>
      <c r="I27" s="29">
        <v>122.9414309123847</v>
      </c>
      <c r="J27" s="29">
        <f>'[1]полн. свод '!F25</f>
        <v>129.5776356449874</v>
      </c>
      <c r="K27" s="35">
        <f t="shared" si="3"/>
        <v>105.39785870666501</v>
      </c>
    </row>
    <row r="28" spans="1:11" ht="15" customHeight="1" x14ac:dyDescent="0.2">
      <c r="A28" s="5">
        <f t="shared" si="4"/>
        <v>20</v>
      </c>
      <c r="B28" s="1" t="str">
        <f>'[1]полн. свод '!B26</f>
        <v>Яйца куриные столовые 1 категории, руб. за 1 десяток</v>
      </c>
      <c r="C28" s="29">
        <v>66.850000000000009</v>
      </c>
      <c r="D28" s="29">
        <f>'[1]полн. свод '!D26</f>
        <v>68.409432114882506</v>
      </c>
      <c r="E28" s="35">
        <f t="shared" si="1"/>
        <v>102.33273315614436</v>
      </c>
      <c r="F28" s="29">
        <v>70.844285714285704</v>
      </c>
      <c r="G28" s="29">
        <f>'[1]полн. свод '!C26</f>
        <v>73.892187500000006</v>
      </c>
      <c r="H28" s="35">
        <f t="shared" si="2"/>
        <v>104.30225494545384</v>
      </c>
      <c r="I28" s="29">
        <v>86.885941911349519</v>
      </c>
      <c r="J28" s="29">
        <f>'[1]полн. свод '!F26</f>
        <v>85.028575467594592</v>
      </c>
      <c r="K28" s="35">
        <f t="shared" si="3"/>
        <v>97.862293481665859</v>
      </c>
    </row>
    <row r="29" spans="1:11" ht="15.75" customHeight="1" x14ac:dyDescent="0.2">
      <c r="A29" s="5">
        <f t="shared" si="4"/>
        <v>21</v>
      </c>
      <c r="B29" s="1" t="str">
        <f>'[1]полн. свод '!B27</f>
        <v>Яйца куриные столовые 2 категории, руб. за 1 десяток</v>
      </c>
      <c r="C29" s="29">
        <v>55.196666666666665</v>
      </c>
      <c r="D29" s="29">
        <f>'[1]полн. свод '!D27</f>
        <v>61.596666666666664</v>
      </c>
      <c r="E29" s="35">
        <f t="shared" si="1"/>
        <v>111.59490307385711</v>
      </c>
      <c r="F29" s="29">
        <v>60.245535714285722</v>
      </c>
      <c r="G29" s="29">
        <f>'[1]полн. свод '!C27</f>
        <v>63.423333333333332</v>
      </c>
      <c r="H29" s="35">
        <f t="shared" si="2"/>
        <v>105.27474373224651</v>
      </c>
      <c r="I29" s="29">
        <v>77.401138888888909</v>
      </c>
      <c r="J29" s="29">
        <f>'[1]полн. свод '!F27</f>
        <v>76.310766550522644</v>
      </c>
      <c r="K29" s="35">
        <f t="shared" si="3"/>
        <v>98.591270937328815</v>
      </c>
    </row>
    <row r="30" spans="1:11" ht="15.75" x14ac:dyDescent="0.2">
      <c r="A30" s="5">
        <f t="shared" si="4"/>
        <v>22</v>
      </c>
      <c r="B30" s="1" t="str">
        <f>'[1]полн. свод '!B28</f>
        <v>Говядина (кроме бескостного мяса), руб. за 1кг</v>
      </c>
      <c r="C30" s="29" t="s">
        <v>10</v>
      </c>
      <c r="D30" s="29" t="str">
        <f>'[1]полн. свод '!D28</f>
        <v>-</v>
      </c>
      <c r="E30" s="35" t="str">
        <f t="shared" si="1"/>
        <v>-</v>
      </c>
      <c r="F30" s="29">
        <v>331.46333333333331</v>
      </c>
      <c r="G30" s="29">
        <f>'[1]полн. свод '!C28</f>
        <v>386.87600000000003</v>
      </c>
      <c r="H30" s="35">
        <f t="shared" si="2"/>
        <v>116.71758565552753</v>
      </c>
      <c r="I30" s="29">
        <v>420.06984999999997</v>
      </c>
      <c r="J30" s="29">
        <f>'[1]полн. свод '!F28</f>
        <v>453.14160465116277</v>
      </c>
      <c r="K30" s="35">
        <f t="shared" si="3"/>
        <v>107.87291795665953</v>
      </c>
    </row>
    <row r="31" spans="1:11" ht="15.75" x14ac:dyDescent="0.2">
      <c r="A31" s="5">
        <f t="shared" si="4"/>
        <v>23</v>
      </c>
      <c r="B31" s="1" t="str">
        <f>'[1]полн. свод '!B29</f>
        <v>Свинина (кроме бескостного мяса), руб. за 1кг</v>
      </c>
      <c r="C31" s="29">
        <v>217.80000000000004</v>
      </c>
      <c r="D31" s="29">
        <f>'[1]полн. свод '!D29</f>
        <v>220.96333333333334</v>
      </c>
      <c r="E31" s="35">
        <f t="shared" si="1"/>
        <v>101.45240281603915</v>
      </c>
      <c r="F31" s="29">
        <v>249.88766666666666</v>
      </c>
      <c r="G31" s="29">
        <f>'[1]полн. свод '!C29</f>
        <v>287.952</v>
      </c>
      <c r="H31" s="35">
        <f t="shared" si="2"/>
        <v>115.23257783830869</v>
      </c>
      <c r="I31" s="29">
        <v>311.48411205074001</v>
      </c>
      <c r="J31" s="29">
        <f>'[1]полн. свод '!F29</f>
        <v>319.67722727272718</v>
      </c>
      <c r="K31" s="35">
        <f t="shared" si="3"/>
        <v>102.63034771438117</v>
      </c>
    </row>
    <row r="32" spans="1:11" ht="15.75" x14ac:dyDescent="0.2">
      <c r="A32" s="5">
        <f t="shared" si="4"/>
        <v>24</v>
      </c>
      <c r="B32" s="1" t="str">
        <f>'[1]полн. свод '!B30</f>
        <v>Баранина (кроме бескостного мяса), руб. за 1кг</v>
      </c>
      <c r="C32" s="29" t="s">
        <v>10</v>
      </c>
      <c r="D32" s="29" t="str">
        <f>'[1]полн. свод '!D30</f>
        <v>-</v>
      </c>
      <c r="E32" s="35" t="str">
        <f t="shared" si="1"/>
        <v>-</v>
      </c>
      <c r="F32" s="29">
        <v>382.66666666666669</v>
      </c>
      <c r="G32" s="29">
        <f>'[1]полн. свод '!C30</f>
        <v>443.5</v>
      </c>
      <c r="H32" s="35">
        <f t="shared" si="2"/>
        <v>115.89721254355401</v>
      </c>
      <c r="I32" s="29">
        <v>464.53958730158723</v>
      </c>
      <c r="J32" s="29">
        <f>'[1]полн. свод '!F30</f>
        <v>485.83792</v>
      </c>
      <c r="K32" s="35">
        <f t="shared" si="3"/>
        <v>104.58482619794157</v>
      </c>
    </row>
    <row r="33" spans="1:11" ht="17.45" customHeight="1" x14ac:dyDescent="0.2">
      <c r="A33" s="5">
        <f t="shared" si="4"/>
        <v>25</v>
      </c>
      <c r="B33" s="1" t="str">
        <f>'[1]полн. свод '!B31</f>
        <v>Куры (кроме куриных окорочков), руб. за 1кг</v>
      </c>
      <c r="C33" s="29">
        <v>142.44999999999999</v>
      </c>
      <c r="D33" s="29">
        <f>'[1]полн. свод '!D31</f>
        <v>150.43666666666667</v>
      </c>
      <c r="E33" s="35">
        <f t="shared" si="1"/>
        <v>105.60664560664561</v>
      </c>
      <c r="F33" s="29">
        <v>150.37642857142856</v>
      </c>
      <c r="G33" s="29">
        <f>'[1]полн. свод '!C31</f>
        <v>153.87083333333334</v>
      </c>
      <c r="H33" s="35">
        <f t="shared" si="2"/>
        <v>102.32377161440893</v>
      </c>
      <c r="I33" s="29">
        <v>191.25367288961041</v>
      </c>
      <c r="J33" s="29">
        <f>'[1]полн. свод '!F31</f>
        <v>184.86675611153552</v>
      </c>
      <c r="K33" s="35">
        <f t="shared" si="3"/>
        <v>96.660499805532439</v>
      </c>
    </row>
    <row r="34" spans="1:11" ht="21.75" customHeight="1" x14ac:dyDescent="0.2">
      <c r="A34" s="6">
        <f t="shared" si="4"/>
        <v>26</v>
      </c>
      <c r="B34" s="39" t="str">
        <f>'[1]полн. свод '!B32</f>
        <v>Рыба мороженая неразделанная  (лимонема, камбала, треска, хек, сайда, путассу, минтай), руб. за 1кг</v>
      </c>
      <c r="C34" s="29" t="s">
        <v>10</v>
      </c>
      <c r="D34" s="29" t="str">
        <f>'[1]полн. свод '!D32</f>
        <v>-</v>
      </c>
      <c r="E34" s="35" t="str">
        <f t="shared" si="1"/>
        <v>-</v>
      </c>
      <c r="F34" s="29">
        <v>104.235</v>
      </c>
      <c r="G34" s="29">
        <f>'[1]полн. свод '!C32</f>
        <v>127.59652380952382</v>
      </c>
      <c r="H34" s="35">
        <f t="shared" si="2"/>
        <v>122.41236034875409</v>
      </c>
      <c r="I34" s="29">
        <v>207.19433900226761</v>
      </c>
      <c r="J34" s="29">
        <f>'[1]полн. свод '!F32</f>
        <v>206.1984324009324</v>
      </c>
      <c r="K34" s="35">
        <f t="shared" si="3"/>
        <v>99.519336963485131</v>
      </c>
    </row>
    <row r="35" spans="1:11" ht="15.75" x14ac:dyDescent="0.2">
      <c r="A35" s="5">
        <f t="shared" si="4"/>
        <v>27</v>
      </c>
      <c r="B35" s="1" t="str">
        <f>'[1]полн. свод '!B33</f>
        <v>Сахар-песок, руб. за 1кг</v>
      </c>
      <c r="C35" s="29">
        <v>48.026666666666664</v>
      </c>
      <c r="D35" s="29" t="str">
        <f>'[1]полн. свод '!D33</f>
        <v>-</v>
      </c>
      <c r="E35" s="35" t="str">
        <f t="shared" si="1"/>
        <v>-</v>
      </c>
      <c r="F35" s="29">
        <v>47.548974358974355</v>
      </c>
      <c r="G35" s="29">
        <f>'[1]полн. свод '!C33</f>
        <v>64.009753086419749</v>
      </c>
      <c r="H35" s="35">
        <f t="shared" si="2"/>
        <v>134.61857789649378</v>
      </c>
      <c r="I35" s="29">
        <v>55.007649447223429</v>
      </c>
      <c r="J35" s="29">
        <f>'[1]полн. свод '!F33</f>
        <v>77.508017363071701</v>
      </c>
      <c r="K35" s="35">
        <f t="shared" si="3"/>
        <v>140.9040708736992</v>
      </c>
    </row>
    <row r="36" spans="1:11" ht="15.75" x14ac:dyDescent="0.2">
      <c r="A36" s="5">
        <f t="shared" si="4"/>
        <v>28</v>
      </c>
      <c r="B36" s="1" t="str">
        <f>'[1]полн. свод '!B34</f>
        <v>Соль поваренная пищевая, руб. за 1кг</v>
      </c>
      <c r="C36" s="29" t="s">
        <v>10</v>
      </c>
      <c r="D36" s="29" t="str">
        <f>'[1]полн. свод '!D34</f>
        <v>-</v>
      </c>
      <c r="E36" s="35" t="str">
        <f t="shared" si="1"/>
        <v>-</v>
      </c>
      <c r="F36" s="29">
        <v>12.116111111111111</v>
      </c>
      <c r="G36" s="29">
        <f>'[1]полн. свод '!C34</f>
        <v>12.386181818181818</v>
      </c>
      <c r="H36" s="35">
        <f t="shared" si="2"/>
        <v>102.22902137983067</v>
      </c>
      <c r="I36" s="29">
        <v>16.362632878485154</v>
      </c>
      <c r="J36" s="29">
        <f>'[1]полн. свод '!F34</f>
        <v>16.970698051948052</v>
      </c>
      <c r="K36" s="35">
        <f t="shared" si="3"/>
        <v>103.71618172930121</v>
      </c>
    </row>
    <row r="37" spans="1:11" ht="15.75" x14ac:dyDescent="0.2">
      <c r="A37" s="5">
        <f t="shared" si="4"/>
        <v>29</v>
      </c>
      <c r="B37" s="1" t="str">
        <f>'[1]полн. свод '!B35</f>
        <v>Чай черный байховый, руб. за 1кг</v>
      </c>
      <c r="C37" s="29" t="s">
        <v>10</v>
      </c>
      <c r="D37" s="29" t="str">
        <f>'[1]полн. свод '!D35</f>
        <v>-</v>
      </c>
      <c r="E37" s="35" t="str">
        <f t="shared" si="1"/>
        <v>-</v>
      </c>
      <c r="F37" s="29">
        <v>407.19871428571429</v>
      </c>
      <c r="G37" s="29">
        <f>'[1]полн. свод '!C35</f>
        <v>420.45730158730157</v>
      </c>
      <c r="H37" s="35">
        <f t="shared" si="2"/>
        <v>103.25604841971192</v>
      </c>
      <c r="I37" s="29">
        <v>551.55773278236916</v>
      </c>
      <c r="J37" s="29">
        <f>'[1]полн. свод '!F35</f>
        <v>613.39175070028011</v>
      </c>
      <c r="K37" s="35">
        <f t="shared" si="3"/>
        <v>111.21079702862386</v>
      </c>
    </row>
    <row r="38" spans="1:11" ht="15.75" x14ac:dyDescent="0.2">
      <c r="A38" s="5">
        <f t="shared" si="4"/>
        <v>30</v>
      </c>
      <c r="B38" s="1" t="str">
        <f>'[1]полн. свод '!B36</f>
        <v>Рис шлифованный, руб. за 1кг</v>
      </c>
      <c r="C38" s="29" t="s">
        <v>10</v>
      </c>
      <c r="D38" s="29" t="str">
        <f>'[1]полн. свод '!D36</f>
        <v>-</v>
      </c>
      <c r="E38" s="35" t="str">
        <f t="shared" si="1"/>
        <v>-</v>
      </c>
      <c r="F38" s="29">
        <v>53.191826923076924</v>
      </c>
      <c r="G38" s="29">
        <f>'[1]полн. свод '!C36</f>
        <v>57.854444444444454</v>
      </c>
      <c r="H38" s="35">
        <f t="shared" si="2"/>
        <v>108.76566531191033</v>
      </c>
      <c r="I38" s="29">
        <v>74.407548765628306</v>
      </c>
      <c r="J38" s="29">
        <f>'[1]полн. свод '!F36</f>
        <v>86.056964520986241</v>
      </c>
      <c r="K38" s="35">
        <f t="shared" si="3"/>
        <v>115.65622836474792</v>
      </c>
    </row>
    <row r="39" spans="1:11" ht="15.75" x14ac:dyDescent="0.2">
      <c r="A39" s="5">
        <f t="shared" si="4"/>
        <v>31</v>
      </c>
      <c r="B39" s="1" t="str">
        <f>'[1]полн. свод '!B37</f>
        <v>Пшено, руб. за 1кг</v>
      </c>
      <c r="C39" s="29" t="s">
        <v>10</v>
      </c>
      <c r="D39" s="29" t="str">
        <f>'[1]полн. свод '!D37</f>
        <v>-</v>
      </c>
      <c r="E39" s="35" t="str">
        <f t="shared" si="1"/>
        <v>-</v>
      </c>
      <c r="F39" s="29">
        <v>41.702455808080806</v>
      </c>
      <c r="G39" s="29">
        <f>'[1]полн. свод '!C37</f>
        <v>42.279722222222219</v>
      </c>
      <c r="H39" s="35">
        <f t="shared" si="2"/>
        <v>101.38425040673398</v>
      </c>
      <c r="I39" s="29">
        <v>54.317943871817967</v>
      </c>
      <c r="J39" s="29">
        <f>'[1]полн. свод '!F37</f>
        <v>56.084814393939403</v>
      </c>
      <c r="K39" s="35">
        <f t="shared" si="3"/>
        <v>103.25283027334574</v>
      </c>
    </row>
    <row r="40" spans="1:11" ht="15.75" x14ac:dyDescent="0.2">
      <c r="A40" s="5">
        <f t="shared" si="4"/>
        <v>32</v>
      </c>
      <c r="B40" s="1" t="str">
        <f>'[1]полн. свод '!B38</f>
        <v>Крупа гречневая ядрица, руб. за 1кг</v>
      </c>
      <c r="C40" s="29" t="s">
        <v>10</v>
      </c>
      <c r="D40" s="29" t="str">
        <f>'[1]полн. свод '!D38</f>
        <v>-</v>
      </c>
      <c r="E40" s="35" t="str">
        <f t="shared" si="1"/>
        <v>-</v>
      </c>
      <c r="F40" s="29">
        <v>76.353113636363631</v>
      </c>
      <c r="G40" s="29">
        <f>'[1]полн. свод '!C38</f>
        <v>86.968888888888898</v>
      </c>
      <c r="H40" s="35">
        <f t="shared" si="2"/>
        <v>113.90352632255909</v>
      </c>
      <c r="I40" s="29">
        <v>102.31714771970456</v>
      </c>
      <c r="J40" s="29">
        <f>'[1]полн. свод '!F38</f>
        <v>116.54554437229436</v>
      </c>
      <c r="K40" s="35">
        <f t="shared" si="3"/>
        <v>113.90617014810476</v>
      </c>
    </row>
    <row r="41" spans="1:11" ht="15.75" x14ac:dyDescent="0.2">
      <c r="A41" s="5">
        <f t="shared" si="4"/>
        <v>33</v>
      </c>
      <c r="B41" s="1" t="str">
        <f>'[1]полн. свод '!B39</f>
        <v>Вермишель, руб. за 1кг</v>
      </c>
      <c r="C41" s="29" t="s">
        <v>10</v>
      </c>
      <c r="D41" s="29" t="str">
        <f>'[1]полн. свод '!D39</f>
        <v>-</v>
      </c>
      <c r="E41" s="35" t="str">
        <f t="shared" si="1"/>
        <v>-</v>
      </c>
      <c r="F41" s="29">
        <v>40.327673992673994</v>
      </c>
      <c r="G41" s="29">
        <f>'[1]полн. свод '!C39</f>
        <v>41.754166666666663</v>
      </c>
      <c r="H41" s="35">
        <f t="shared" si="2"/>
        <v>103.53725502306878</v>
      </c>
      <c r="I41" s="29">
        <v>58.479773461891632</v>
      </c>
      <c r="J41" s="29">
        <f>'[1]полн. свод '!F39</f>
        <v>63.483969576719574</v>
      </c>
      <c r="K41" s="35">
        <f t="shared" si="3"/>
        <v>108.55714004789867</v>
      </c>
    </row>
    <row r="42" spans="1:11" ht="15.75" x14ac:dyDescent="0.2">
      <c r="A42" s="5">
        <f t="shared" si="4"/>
        <v>34</v>
      </c>
      <c r="B42" s="1" t="str">
        <f>'[1]полн. свод '!B40</f>
        <v>Картофель, руб. за 1кг</v>
      </c>
      <c r="C42" s="29" t="s">
        <v>10</v>
      </c>
      <c r="D42" s="29" t="s">
        <v>10</v>
      </c>
      <c r="E42" s="35" t="str">
        <f t="shared" si="1"/>
        <v>-</v>
      </c>
      <c r="F42" s="29">
        <v>34.965555555555554</v>
      </c>
      <c r="G42" s="29">
        <f>'[1]полн. свод '!C40</f>
        <v>42.015625</v>
      </c>
      <c r="H42" s="35">
        <f t="shared" si="2"/>
        <v>120.16289840795704</v>
      </c>
      <c r="I42" s="29">
        <v>48.116224173553718</v>
      </c>
      <c r="J42" s="29">
        <f>'[1]полн. свод '!F40</f>
        <v>55.722545766590386</v>
      </c>
      <c r="K42" s="35">
        <f t="shared" si="3"/>
        <v>115.80822627644451</v>
      </c>
    </row>
    <row r="43" spans="1:11" ht="15.75" x14ac:dyDescent="0.2">
      <c r="A43" s="5">
        <f t="shared" si="4"/>
        <v>35</v>
      </c>
      <c r="B43" s="1" t="str">
        <f>'[1]полн. свод '!B41</f>
        <v>Капуста белокочанная свежая, руб. за 1кг</v>
      </c>
      <c r="C43" s="29" t="s">
        <v>10</v>
      </c>
      <c r="D43" s="29" t="s">
        <v>10</v>
      </c>
      <c r="E43" s="35" t="str">
        <f t="shared" si="1"/>
        <v>-</v>
      </c>
      <c r="F43" s="29">
        <v>34.81</v>
      </c>
      <c r="G43" s="29">
        <f>'[1]полн. свод '!C41</f>
        <v>62.316249999999997</v>
      </c>
      <c r="H43" s="35">
        <f t="shared" si="2"/>
        <v>179.01824188451593</v>
      </c>
      <c r="I43" s="29">
        <v>50.556722566574848</v>
      </c>
      <c r="J43" s="29">
        <f>'[1]полн. свод '!F41</f>
        <v>90.114016424751696</v>
      </c>
      <c r="K43" s="35">
        <f t="shared" si="3"/>
        <v>178.24339049289918</v>
      </c>
    </row>
    <row r="44" spans="1:11" ht="15.75" x14ac:dyDescent="0.2">
      <c r="A44" s="5">
        <f t="shared" si="4"/>
        <v>36</v>
      </c>
      <c r="B44" s="1" t="str">
        <f>'[1]полн. свод '!B42</f>
        <v>Лук репчатый, руб. за 1кг</v>
      </c>
      <c r="C44" s="29" t="s">
        <v>10</v>
      </c>
      <c r="D44" s="29" t="s">
        <v>10</v>
      </c>
      <c r="E44" s="35" t="str">
        <f t="shared" si="1"/>
        <v>-</v>
      </c>
      <c r="F44" s="29">
        <v>21.265873015873016</v>
      </c>
      <c r="G44" s="29">
        <f>'[1]полн. свод '!C42</f>
        <v>28.830178571428572</v>
      </c>
      <c r="H44" s="35">
        <f t="shared" si="2"/>
        <v>135.57016234372085</v>
      </c>
      <c r="I44" s="29">
        <v>30.358815297541376</v>
      </c>
      <c r="J44" s="29">
        <f>'[1]полн. свод '!F42</f>
        <v>40.658807468275434</v>
      </c>
      <c r="K44" s="35">
        <f t="shared" si="3"/>
        <v>133.92751683419019</v>
      </c>
    </row>
    <row r="45" spans="1:11" ht="15.75" x14ac:dyDescent="0.2">
      <c r="A45" s="5">
        <f t="shared" si="4"/>
        <v>37</v>
      </c>
      <c r="B45" s="1" t="str">
        <f>'[1]полн. свод '!B43</f>
        <v>Морковь, руб. за 1кг</v>
      </c>
      <c r="C45" s="29" t="s">
        <v>10</v>
      </c>
      <c r="D45" s="29" t="s">
        <v>10</v>
      </c>
      <c r="E45" s="35" t="str">
        <f t="shared" si="1"/>
        <v>-</v>
      </c>
      <c r="F45" s="29">
        <v>31.155555555555551</v>
      </c>
      <c r="G45" s="29">
        <f>'[1]полн. свод '!C43</f>
        <v>47.530833333333334</v>
      </c>
      <c r="H45" s="35">
        <f t="shared" si="2"/>
        <v>152.55973609129816</v>
      </c>
      <c r="I45" s="29">
        <v>43.966791837548406</v>
      </c>
      <c r="J45" s="29">
        <f>'[1]полн. свод '!F43</f>
        <v>61.626223513328789</v>
      </c>
      <c r="K45" s="35">
        <f t="shared" si="3"/>
        <v>140.16538605097614</v>
      </c>
    </row>
    <row r="46" spans="1:11" ht="15.75" x14ac:dyDescent="0.2">
      <c r="A46" s="5">
        <f t="shared" si="4"/>
        <v>38</v>
      </c>
      <c r="B46" s="1" t="str">
        <f>'[1]полн. свод '!B44</f>
        <v>Яблоки отечественные, руб. за 1кг</v>
      </c>
      <c r="C46" s="29" t="s">
        <v>10</v>
      </c>
      <c r="D46" s="29" t="s">
        <v>10</v>
      </c>
      <c r="E46" s="35" t="str">
        <f t="shared" si="1"/>
        <v>-</v>
      </c>
      <c r="F46" s="29">
        <v>52.853472222222223</v>
      </c>
      <c r="G46" s="29">
        <f>'[1]полн. свод '!C44</f>
        <v>64.44482142857143</v>
      </c>
      <c r="H46" s="35">
        <f t="shared" si="2"/>
        <v>121.93110257281381</v>
      </c>
      <c r="I46" s="29">
        <v>67.242271872863981</v>
      </c>
      <c r="J46" s="29">
        <f>'[1]полн. свод '!F44</f>
        <v>75.543425402348845</v>
      </c>
      <c r="K46" s="35">
        <f t="shared" si="3"/>
        <v>112.34514137948817</v>
      </c>
    </row>
    <row r="47" spans="1:11" ht="15.75" x14ac:dyDescent="0.2">
      <c r="A47" s="5">
        <f t="shared" si="4"/>
        <v>39</v>
      </c>
      <c r="B47" s="1" t="s">
        <v>11</v>
      </c>
      <c r="C47" s="29" t="s">
        <v>10</v>
      </c>
      <c r="D47" s="29" t="s">
        <v>10</v>
      </c>
      <c r="E47" s="35" t="str">
        <f t="shared" si="1"/>
        <v>-</v>
      </c>
      <c r="F47" s="30">
        <v>57711.663636363643</v>
      </c>
      <c r="G47" s="31">
        <f>'[1]полн. свод '!C52</f>
        <v>54966.52</v>
      </c>
      <c r="H47" s="35">
        <f t="shared" si="2"/>
        <v>95.243346901831544</v>
      </c>
      <c r="I47" s="32">
        <v>48.568671328671329</v>
      </c>
      <c r="J47" s="29">
        <f>'[1]полн. свод '!F52</f>
        <v>48.506477272727267</v>
      </c>
      <c r="K47" s="35">
        <f t="shared" si="3"/>
        <v>99.871946145030023</v>
      </c>
    </row>
    <row r="48" spans="1:11" ht="15.75" x14ac:dyDescent="0.2">
      <c r="A48" s="5">
        <f t="shared" si="4"/>
        <v>40</v>
      </c>
      <c r="B48" s="1" t="s">
        <v>12</v>
      </c>
      <c r="C48" s="29" t="s">
        <v>10</v>
      </c>
      <c r="D48" s="29" t="s">
        <v>10</v>
      </c>
      <c r="E48" s="35" t="str">
        <f t="shared" si="1"/>
        <v>-</v>
      </c>
      <c r="F48" s="30">
        <v>58871.620909090918</v>
      </c>
      <c r="G48" s="31">
        <f>'[1]полн. свод '!C53</f>
        <v>58158.560000000012</v>
      </c>
      <c r="H48" s="35">
        <f t="shared" si="2"/>
        <v>98.788786688594826</v>
      </c>
      <c r="I48" s="32">
        <v>52.750437062937067</v>
      </c>
      <c r="J48" s="29">
        <f>'[1]полн. свод '!F53</f>
        <v>53.225535714285712</v>
      </c>
      <c r="K48" s="35">
        <f t="shared" si="3"/>
        <v>100.9006534880115</v>
      </c>
    </row>
    <row r="49" spans="1:11" ht="21.75" customHeight="1" x14ac:dyDescent="0.2">
      <c r="A49" s="6">
        <f t="shared" si="4"/>
        <v>41</v>
      </c>
      <c r="B49" s="39" t="s">
        <v>18</v>
      </c>
      <c r="C49" s="29" t="s">
        <v>10</v>
      </c>
      <c r="D49" s="29" t="s">
        <v>10</v>
      </c>
      <c r="E49" s="35" t="str">
        <f t="shared" si="1"/>
        <v>-</v>
      </c>
      <c r="F49" s="30">
        <v>57662.777777777774</v>
      </c>
      <c r="G49" s="31">
        <f>'[1]полн. свод '!C54</f>
        <v>61204.375</v>
      </c>
      <c r="H49" s="35">
        <f t="shared" si="2"/>
        <v>106.14191226768665</v>
      </c>
      <c r="I49" s="32">
        <v>50.638095238095239</v>
      </c>
      <c r="J49" s="29">
        <f>'[1]полн. свод '!F54</f>
        <v>51.854230769230782</v>
      </c>
      <c r="K49" s="35">
        <f t="shared" si="3"/>
        <v>102.40162179366621</v>
      </c>
    </row>
    <row r="50" spans="1:11" ht="31.5" x14ac:dyDescent="0.2">
      <c r="A50" s="6">
        <f t="shared" si="4"/>
        <v>42</v>
      </c>
      <c r="B50" s="1" t="s">
        <v>19</v>
      </c>
      <c r="C50" s="29" t="s">
        <v>10</v>
      </c>
      <c r="D50" s="29" t="s">
        <v>10</v>
      </c>
      <c r="E50" s="35" t="str">
        <f t="shared" si="1"/>
        <v>-</v>
      </c>
      <c r="F50" s="30">
        <v>45700</v>
      </c>
      <c r="G50" s="31" t="str">
        <f>'[1]полн. свод '!C56</f>
        <v>-</v>
      </c>
      <c r="H50" s="35" t="str">
        <f t="shared" si="2"/>
        <v>-</v>
      </c>
      <c r="I50" s="32">
        <v>30.855952380952388</v>
      </c>
      <c r="J50" s="29">
        <f>'[1]полн. свод '!F56</f>
        <v>27.646744186046504</v>
      </c>
      <c r="K50" s="35">
        <f t="shared" si="3"/>
        <v>89.599386999031822</v>
      </c>
    </row>
    <row r="51" spans="1:11" ht="18.75" customHeight="1" x14ac:dyDescent="0.3">
      <c r="A51" s="8"/>
      <c r="K51" s="9"/>
    </row>
    <row r="52" spans="1:11" x14ac:dyDescent="0.2">
      <c r="A52" s="33"/>
    </row>
    <row r="60" spans="1:11" ht="12" customHeight="1" x14ac:dyDescent="0.2"/>
    <row r="61" spans="1:11" ht="14.25" customHeight="1" x14ac:dyDescent="0.2"/>
    <row r="63" spans="1:11" ht="14.25" customHeight="1" x14ac:dyDescent="0.2">
      <c r="A63" s="7"/>
      <c r="C63" s="7"/>
      <c r="D63" s="7"/>
      <c r="E63" s="7"/>
      <c r="F63" s="7"/>
      <c r="G63" s="7"/>
      <c r="H63" s="7"/>
    </row>
    <row r="64" spans="1:11" ht="13.5" customHeight="1" x14ac:dyDescent="0.2">
      <c r="A64" s="7"/>
      <c r="C64" s="7"/>
      <c r="D64" s="7"/>
      <c r="E64" s="7"/>
      <c r="F64" s="7"/>
      <c r="G64" s="7"/>
      <c r="H64" s="7"/>
    </row>
    <row r="65" spans="1:8" ht="13.5" customHeight="1" x14ac:dyDescent="0.2">
      <c r="A65" s="7"/>
      <c r="C65" s="7"/>
      <c r="D65" s="7"/>
      <c r="E65" s="7"/>
      <c r="F65" s="7"/>
      <c r="G65" s="7"/>
      <c r="H65" s="7"/>
    </row>
    <row r="66" spans="1:8" ht="13.5" customHeight="1" x14ac:dyDescent="0.2">
      <c r="A66" s="7"/>
      <c r="C66" s="7"/>
      <c r="D66" s="7"/>
      <c r="E66" s="7"/>
      <c r="F66" s="7"/>
      <c r="G66" s="7"/>
      <c r="H66" s="7"/>
    </row>
    <row r="67" spans="1:8" ht="13.5" customHeight="1" x14ac:dyDescent="0.2">
      <c r="A67" s="7"/>
      <c r="C67" s="7"/>
      <c r="D67" s="7"/>
      <c r="E67" s="7"/>
      <c r="F67" s="7"/>
      <c r="G67" s="7"/>
      <c r="H67" s="7"/>
    </row>
    <row r="68" spans="1:8" ht="13.5" customHeight="1" x14ac:dyDescent="0.2">
      <c r="A68" s="7"/>
      <c r="C68" s="7"/>
      <c r="D68" s="7"/>
      <c r="E68" s="7"/>
      <c r="F68" s="7"/>
      <c r="G68" s="7"/>
      <c r="H68" s="7"/>
    </row>
    <row r="69" spans="1:8" ht="13.5" customHeight="1" x14ac:dyDescent="0.2">
      <c r="A69" s="7"/>
      <c r="C69" s="7"/>
      <c r="D69" s="7"/>
      <c r="E69" s="7"/>
      <c r="F69" s="7"/>
      <c r="G69" s="7"/>
      <c r="H69" s="7"/>
    </row>
    <row r="70" spans="1:8" ht="15" customHeight="1" x14ac:dyDescent="0.2">
      <c r="A70" s="7"/>
      <c r="C70" s="7"/>
      <c r="D70" s="7"/>
      <c r="E70" s="7"/>
      <c r="F70" s="7"/>
      <c r="G70" s="7"/>
      <c r="H70" s="7"/>
    </row>
    <row r="71" spans="1:8" ht="8.25" customHeight="1" x14ac:dyDescent="0.2">
      <c r="A71" s="7"/>
      <c r="C71" s="7"/>
      <c r="D71" s="7"/>
      <c r="E71" s="7"/>
      <c r="F71" s="7"/>
      <c r="G71" s="7"/>
      <c r="H71" s="7"/>
    </row>
    <row r="72" spans="1:8" ht="16.5" customHeight="1" x14ac:dyDescent="0.2">
      <c r="A72" s="7"/>
      <c r="C72" s="7"/>
      <c r="D72" s="7"/>
      <c r="E72" s="7"/>
      <c r="F72" s="7"/>
      <c r="G72" s="7"/>
      <c r="H72" s="7"/>
    </row>
    <row r="73" spans="1:8" ht="9.75" customHeight="1" x14ac:dyDescent="0.2">
      <c r="A73" s="7"/>
      <c r="C73" s="7"/>
      <c r="D73" s="7"/>
      <c r="E73" s="7"/>
      <c r="F73" s="7"/>
      <c r="G73" s="7"/>
      <c r="H73" s="7"/>
    </row>
    <row r="75" spans="1:8" ht="12" customHeight="1" x14ac:dyDescent="0.2">
      <c r="A75" s="7"/>
      <c r="C75" s="7"/>
      <c r="D75" s="7"/>
      <c r="E75" s="7"/>
      <c r="F75" s="7"/>
      <c r="G75" s="7"/>
      <c r="H75" s="7"/>
    </row>
  </sheetData>
  <mergeCells count="16">
    <mergeCell ref="J1:K1"/>
    <mergeCell ref="A2:K2"/>
    <mergeCell ref="A5:A7"/>
    <mergeCell ref="B5:B7"/>
    <mergeCell ref="C5:E5"/>
    <mergeCell ref="F5:H5"/>
    <mergeCell ref="I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98425196850393704" right="0.39370078740157483" top="0.19685039370078741" bottom="0.19685039370078741" header="0" footer="0.19685039370078741"/>
  <pageSetup paperSize="9" scale="47" orientation="landscape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Дин. с начала года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Колесникова Алла Викторовна</cp:lastModifiedBy>
  <cp:lastPrinted>2022-04-21T13:16:52Z</cp:lastPrinted>
  <dcterms:created xsi:type="dcterms:W3CDTF">2022-04-15T09:49:09Z</dcterms:created>
  <dcterms:modified xsi:type="dcterms:W3CDTF">2022-04-21T13:17:13Z</dcterms:modified>
</cp:coreProperties>
</file>