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1\Отчет на 31.12.2021\Информация отделов\"/>
    </mc:Choice>
  </mc:AlternateContent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года'!$54:$54</definedName>
    <definedName name="Z_B2BADA6D_5631_45B6_B12B_C505C0E4BC33_.wvu.Rows" localSheetId="0" hidden="1">'Дин. с начала года'!$54:$54</definedName>
    <definedName name="МО">[1]Ярм!$C$4:$AT$4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K48" i="1" l="1"/>
  <c r="K49" i="1"/>
  <c r="K50" i="1"/>
  <c r="K51" i="1"/>
  <c r="H48" i="1"/>
  <c r="H49" i="1"/>
  <c r="H50" i="1"/>
  <c r="H51" i="1"/>
  <c r="E43" i="1"/>
  <c r="E44" i="1"/>
  <c r="E45" i="1"/>
  <c r="E46" i="1"/>
  <c r="E47" i="1"/>
  <c r="E48" i="1"/>
  <c r="E49" i="1"/>
  <c r="E50" i="1"/>
  <c r="E51" i="1"/>
  <c r="K47" i="1"/>
  <c r="H47" i="1"/>
  <c r="B47" i="1"/>
  <c r="K46" i="1"/>
  <c r="H46" i="1"/>
  <c r="B46" i="1"/>
  <c r="K45" i="1"/>
  <c r="H45" i="1"/>
  <c r="B45" i="1"/>
  <c r="K44" i="1"/>
  <c r="H44" i="1"/>
  <c r="B44" i="1"/>
  <c r="K43" i="1"/>
  <c r="H43" i="1"/>
  <c r="B43" i="1"/>
  <c r="K42" i="1"/>
  <c r="H42" i="1"/>
  <c r="E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17" i="1"/>
  <c r="H17" i="1"/>
  <c r="E17" i="1"/>
  <c r="B17" i="1"/>
  <c r="K16" i="1"/>
  <c r="H16" i="1"/>
  <c r="E16" i="1"/>
  <c r="B16" i="1"/>
  <c r="K15" i="1"/>
  <c r="H15" i="1"/>
  <c r="E15" i="1"/>
  <c r="B15" i="1"/>
  <c r="K14" i="1"/>
  <c r="H14" i="1"/>
  <c r="E14" i="1"/>
  <c r="B14" i="1"/>
  <c r="K13" i="1"/>
  <c r="H13" i="1"/>
  <c r="E13" i="1"/>
  <c r="K12" i="1"/>
  <c r="E12" i="1"/>
  <c r="K11" i="1"/>
  <c r="H11" i="1"/>
  <c r="E11" i="1"/>
  <c r="B11" i="1"/>
  <c r="K10" i="1"/>
  <c r="H10" i="1"/>
  <c r="E10" i="1"/>
  <c r="B10" i="1"/>
  <c r="F9" i="1"/>
  <c r="G9" i="1" s="1"/>
  <c r="H9" i="1" s="1"/>
  <c r="I9" i="1" s="1"/>
  <c r="J9" i="1" s="1"/>
  <c r="K9" i="1" s="1"/>
  <c r="K7" i="1"/>
  <c r="I7" i="1"/>
  <c r="F7" i="1"/>
  <c r="J7" i="1"/>
  <c r="G7" i="1" l="1"/>
</calcChain>
</file>

<file path=xl/sharedStrings.xml><?xml version="1.0" encoding="utf-8"?>
<sst xmlns="http://schemas.openxmlformats.org/spreadsheetml/2006/main" count="72" uniqueCount="21">
  <si>
    <t>№№ п.п.</t>
  </si>
  <si>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</si>
  <si>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</si>
  <si>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</si>
  <si>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</si>
  <si>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</si>
  <si>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А</t>
  </si>
  <si>
    <t>Б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</si>
  <si>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</si>
  <si>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</si>
  <si>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</si>
  <si>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</si>
  <si>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</si>
  <si>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</si>
  <si>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30 декабря 2020 года</t>
  </si>
  <si>
    <t>Таблица 1</t>
  </si>
  <si>
    <t>(с НДС)</t>
  </si>
  <si>
    <t xml:space="preserve">Хлеб пшеничный формовой из муки 1-го сорта, руб. за 1 кг </t>
  </si>
  <si>
    <r>
      <t xml:space="preserve">Хлебобулочные изделия из пшеничной муки высшего сорта (Батон), руб. за </t>
    </r>
    <r>
      <rPr>
        <sz val="14"/>
        <rFont val="Times New Roman"/>
        <family val="1"/>
        <charset val="204"/>
      </rPr>
      <t>1кг</t>
    </r>
  </si>
  <si>
    <r>
      <t xml:space="preserve">Данные департамента государственного регулирования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30.12.2020 и 01.01.2022</t>
    </r>
  </si>
  <si>
    <t>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</si>
</sst>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1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4" fontId="18" fillId="2" borderId="0" xfId="0" applyNumberFormat="1" applyFont="1" applyFill="1" applyBorder="1" applyAlignment="1">
      <alignment vertical="center"/>
    </xf>
    <xf numFmtId="0" fontId="18" fillId="2" borderId="0" xfId="0" applyFont="1" applyFill="1" applyAlignment="1"/>
    <xf numFmtId="0" fontId="18" fillId="2" borderId="0" xfId="0" applyFont="1" applyFill="1" applyAlignment="1">
      <alignment horizontal="right"/>
    </xf>
    <xf numFmtId="4" fontId="19" fillId="2" borderId="0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vertical="center"/>
    </xf>
    <xf numFmtId="164" fontId="20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81"/>
  <sheetViews>
    <sheetView tabSelected="1" zoomScale="70" zoomScaleNormal="70" zoomScaleSheetLayoutView="100" workbookViewId="0">
      <selection activeCell="J51" sqref="J51"/>
    </sheetView>
  </sheetViews>
  <sheetFormatPr defaultRowHeight="12.75" x14ac:dyDescent="0.2"/>
  <cols>
    <col min="1" max="1" width="4.5703125" style="27" customWidth="1"/>
    <col min="2" max="2" width="84.5703125" style="15" customWidth="1"/>
    <col min="3" max="3" width="12.42578125" style="6" customWidth="1"/>
    <col min="4" max="4" width="11.5703125" style="6" customWidth="1"/>
    <col min="5" max="5" width="8.85546875" style="6" customWidth="1"/>
    <col min="6" max="6" width="11.42578125" style="6" customWidth="1"/>
    <col min="7" max="7" width="11.7109375" style="6" customWidth="1"/>
    <col min="8" max="8" width="8.7109375" style="6" customWidth="1"/>
    <col min="9" max="9" width="11.42578125" style="15" customWidth="1"/>
    <col min="10" max="10" width="11.7109375" style="15" customWidth="1"/>
    <col min="11" max="11" width="9" style="15" customWidth="1"/>
    <col min="12" max="16384" width="9.140625" style="15"/>
  </cols>
  <sheetData>
    <row r="1" spans="1:11" x14ac:dyDescent="0.2">
      <c r="J1" s="34" t="s">
        <v>15</v>
      </c>
      <c r="K1" s="34"/>
    </row>
    <row r="2" spans="1:11" x14ac:dyDescent="0.2">
      <c r="K2" s="7"/>
    </row>
    <row r="3" spans="1:11" ht="44.25" customHeight="1" x14ac:dyDescent="0.2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9.75" customHeight="1" x14ac:dyDescent="0.2">
      <c r="B4" s="28"/>
      <c r="C4" s="28"/>
      <c r="D4" s="28"/>
      <c r="E4" s="28"/>
      <c r="F4" s="28"/>
      <c r="G4" s="28"/>
      <c r="H4" s="28"/>
      <c r="I4" s="28"/>
      <c r="J4" s="28"/>
    </row>
    <row r="5" spans="1:11" ht="16.899999999999999" customHeight="1" x14ac:dyDescent="0.25">
      <c r="A5" s="8"/>
      <c r="C5" s="29"/>
      <c r="D5" s="29"/>
      <c r="E5" s="29"/>
      <c r="F5" s="29"/>
      <c r="G5" s="29"/>
      <c r="H5" s="29"/>
      <c r="I5" s="29"/>
      <c r="J5" s="29"/>
      <c r="K5" s="26" t="s">
        <v>16</v>
      </c>
    </row>
    <row r="6" spans="1:11" ht="50.25" customHeight="1" x14ac:dyDescent="0.2">
      <c r="A6" s="38" t="s">
        <v>0</v>
      </c>
      <c r="B6" s="39" t="s">
        <v>1</v>
      </c>
      <c r="C6" s="40" t="s">
        <v>2</v>
      </c>
      <c r="D6" s="41"/>
      <c r="E6" s="42"/>
      <c r="F6" s="40" t="s">
        <v>3</v>
      </c>
      <c r="G6" s="43"/>
      <c r="H6" s="44"/>
      <c r="I6" s="45" t="s">
        <v>4</v>
      </c>
      <c r="J6" s="46"/>
      <c r="K6" s="47"/>
    </row>
    <row r="7" spans="1:11" x14ac:dyDescent="0.2">
      <c r="A7" s="38"/>
      <c r="B7" s="39"/>
      <c r="C7" s="39" t="s">
        <v>14</v>
      </c>
      <c r="D7" s="39" t="s">
        <v>20</v>
      </c>
      <c r="E7" s="49" t="s">
        <v>5</v>
      </c>
      <c r="F7" s="39" t="str">
        <f>C7</f>
        <v>30 декабря 2020 года</v>
      </c>
      <c r="G7" s="39" t="str">
        <f>D7</f>
        <v>1 января 2022 года</v>
      </c>
      <c r="H7" s="49" t="s">
        <v>5</v>
      </c>
      <c r="I7" s="39" t="str">
        <f>C7</f>
        <v>30 декабря 2020 года</v>
      </c>
      <c r="J7" s="39" t="str">
        <f>D7</f>
        <v>1 января 2022 года</v>
      </c>
      <c r="K7" s="49" t="str">
        <f>E7</f>
        <v>Индекс , %</v>
      </c>
    </row>
    <row r="8" spans="1:11" ht="23.25" customHeight="1" x14ac:dyDescent="0.2">
      <c r="A8" s="38"/>
      <c r="B8" s="39"/>
      <c r="C8" s="48"/>
      <c r="D8" s="48"/>
      <c r="E8" s="50"/>
      <c r="F8" s="48"/>
      <c r="G8" s="48"/>
      <c r="H8" s="50"/>
      <c r="I8" s="48"/>
      <c r="J8" s="48"/>
      <c r="K8" s="50"/>
    </row>
    <row r="9" spans="1:11" ht="14.25" customHeight="1" x14ac:dyDescent="0.2">
      <c r="A9" s="9" t="s">
        <v>6</v>
      </c>
      <c r="B9" s="10" t="s">
        <v>7</v>
      </c>
      <c r="C9" s="10">
        <v>1</v>
      </c>
      <c r="D9" s="10">
        <v>2</v>
      </c>
      <c r="E9" s="10">
        <v>3</v>
      </c>
      <c r="F9" s="10">
        <f t="shared" ref="F9:K9" si="0">E9+1</f>
        <v>4</v>
      </c>
      <c r="G9" s="10">
        <f t="shared" si="0"/>
        <v>5</v>
      </c>
      <c r="H9" s="10">
        <f t="shared" si="0"/>
        <v>6</v>
      </c>
      <c r="I9" s="10">
        <f t="shared" si="0"/>
        <v>7</v>
      </c>
      <c r="J9" s="10">
        <f t="shared" si="0"/>
        <v>8</v>
      </c>
      <c r="K9" s="10">
        <f t="shared" si="0"/>
        <v>9</v>
      </c>
    </row>
    <row r="10" spans="1:11" ht="14.25" customHeight="1" x14ac:dyDescent="0.2">
      <c r="A10" s="11">
        <v>1</v>
      </c>
      <c r="B10" s="12" t="str">
        <f>'[1]полн. свод '!B7</f>
        <v>Мука пшеничная 1-го сорта, руб. за 1кг</v>
      </c>
      <c r="C10" s="2">
        <v>20.33666666666667</v>
      </c>
      <c r="D10" s="2">
        <v>27.163750000000004</v>
      </c>
      <c r="E10" s="1">
        <f>IF(OR(D10="-",C10="-"),"-",D10/C10*100)</f>
        <v>133.57031634158335</v>
      </c>
      <c r="F10" s="2">
        <v>26.684999999999999</v>
      </c>
      <c r="G10" s="2">
        <v>30.411999999999999</v>
      </c>
      <c r="H10" s="1">
        <f>IF(OR(G10="-",F10="-"),"-",G10/F10*100)</f>
        <v>113.96664792954844</v>
      </c>
      <c r="I10" s="2">
        <v>32.832419354838713</v>
      </c>
      <c r="J10" s="2">
        <v>39.887132616487456</v>
      </c>
      <c r="K10" s="1">
        <f>IF(OR(J10="-",I10="-"),"-",J10/I10*100)</f>
        <v>121.48703446250617</v>
      </c>
    </row>
    <row r="11" spans="1:11" ht="15.75" x14ac:dyDescent="0.2">
      <c r="A11" s="11">
        <v>2</v>
      </c>
      <c r="B11" s="12" t="str">
        <f>'[1]полн. свод '!B8</f>
        <v>Мука пшеничная высшего сорта, руб. за 1кг</v>
      </c>
      <c r="C11" s="2">
        <v>21.824444444444442</v>
      </c>
      <c r="D11" s="2">
        <v>28.202500000000001</v>
      </c>
      <c r="E11" s="1">
        <f t="shared" ref="E11:E51" si="1">IF(OR(D11="-",C11="-"),"-",D11/C11*100)</f>
        <v>129.22436615415947</v>
      </c>
      <c r="F11" s="2">
        <v>29.721538461538461</v>
      </c>
      <c r="G11" s="2">
        <v>33.978958333333331</v>
      </c>
      <c r="H11" s="1">
        <f t="shared" ref="H11:H51" si="2">IF(OR(G11="-",F11="-"),"-",G11/F11*100)</f>
        <v>114.32435900754005</v>
      </c>
      <c r="I11" s="2">
        <v>39.273125</v>
      </c>
      <c r="J11" s="2">
        <v>46.321055639436317</v>
      </c>
      <c r="K11" s="1">
        <f t="shared" ref="K11:K51" si="3">IF(OR(J11="-",I11="-"),"-",J11/I11*100)</f>
        <v>117.94593793958671</v>
      </c>
    </row>
    <row r="12" spans="1:11" ht="15.75" x14ac:dyDescent="0.2">
      <c r="A12" s="11">
        <v>3</v>
      </c>
      <c r="B12" s="13" t="s">
        <v>17</v>
      </c>
      <c r="C12" s="2">
        <v>47.64</v>
      </c>
      <c r="D12" s="2">
        <v>49.55</v>
      </c>
      <c r="E12" s="1">
        <f t="shared" si="1"/>
        <v>104.00923593618808</v>
      </c>
      <c r="F12" s="2" t="s">
        <v>8</v>
      </c>
      <c r="G12" s="2" t="s">
        <v>8</v>
      </c>
      <c r="H12" s="1" t="s">
        <v>8</v>
      </c>
      <c r="I12" s="2">
        <v>53.38</v>
      </c>
      <c r="J12" s="2">
        <v>57.8444114490161</v>
      </c>
      <c r="K12" s="1">
        <f t="shared" si="3"/>
        <v>108.36345344514069</v>
      </c>
    </row>
    <row r="13" spans="1:11" ht="18.75" x14ac:dyDescent="0.2">
      <c r="A13" s="14">
        <v>4</v>
      </c>
      <c r="B13" s="33" t="s">
        <v>18</v>
      </c>
      <c r="C13" s="2">
        <v>61.606896551724141</v>
      </c>
      <c r="D13" s="2">
        <v>66.105925925925931</v>
      </c>
      <c r="E13" s="1">
        <f t="shared" si="1"/>
        <v>107.30280151415268</v>
      </c>
      <c r="F13" s="2">
        <v>74.03</v>
      </c>
      <c r="G13" s="2">
        <v>77.702500000000001</v>
      </c>
      <c r="H13" s="1">
        <f t="shared" si="2"/>
        <v>104.96082669188166</v>
      </c>
      <c r="I13" s="2">
        <v>76.118057851239669</v>
      </c>
      <c r="J13" s="2">
        <v>84.611166112956838</v>
      </c>
      <c r="K13" s="1">
        <f t="shared" si="3"/>
        <v>111.15780998815757</v>
      </c>
    </row>
    <row r="14" spans="1:11" ht="15.75" x14ac:dyDescent="0.2">
      <c r="A14" s="11">
        <v>5</v>
      </c>
      <c r="B14" s="12" t="str">
        <f>'[1]полн. свод '!B11</f>
        <v xml:space="preserve">Хлеб ржаной, ржано-пшеничный (Дарницкий, Бородинский), руб. за 1 кг </v>
      </c>
      <c r="C14" s="2">
        <v>51.680000000000007</v>
      </c>
      <c r="D14" s="2">
        <v>56.422592592592594</v>
      </c>
      <c r="E14" s="1">
        <f t="shared" si="1"/>
        <v>109.17684325192063</v>
      </c>
      <c r="F14" s="2">
        <v>58.947500000000005</v>
      </c>
      <c r="G14" s="2">
        <v>60.212500000000006</v>
      </c>
      <c r="H14" s="1">
        <f t="shared" si="2"/>
        <v>102.14597735272912</v>
      </c>
      <c r="I14" s="2">
        <v>66.464421487603317</v>
      </c>
      <c r="J14" s="2">
        <v>74.30291501976285</v>
      </c>
      <c r="K14" s="1">
        <f t="shared" si="3"/>
        <v>111.79351803072797</v>
      </c>
    </row>
    <row r="15" spans="1:11" ht="33" customHeight="1" x14ac:dyDescent="0.2">
      <c r="A15" s="11">
        <v>6</v>
      </c>
      <c r="B15" s="12" t="str">
        <f>'[1]полн. свод '!B12</f>
        <v>Молоко питьевое 2,5% жирности пастеризованное в полиэтиленовом пакете, руб. за 1л</v>
      </c>
      <c r="C15" s="2">
        <v>43.421818181818189</v>
      </c>
      <c r="D15" s="2">
        <v>44.552500000000002</v>
      </c>
      <c r="E15" s="1">
        <f t="shared" si="1"/>
        <v>102.60394858052089</v>
      </c>
      <c r="F15" s="2">
        <v>44.803214285714283</v>
      </c>
      <c r="G15" s="2">
        <v>50.107448979591837</v>
      </c>
      <c r="H15" s="1">
        <f t="shared" si="2"/>
        <v>111.83896016935739</v>
      </c>
      <c r="I15" s="2">
        <v>51.119765550239229</v>
      </c>
      <c r="J15" s="2">
        <v>55.80540468319559</v>
      </c>
      <c r="K15" s="1">
        <f t="shared" si="3"/>
        <v>109.16600278291855</v>
      </c>
    </row>
    <row r="16" spans="1:11" ht="31.5" x14ac:dyDescent="0.2">
      <c r="A16" s="14">
        <v>7</v>
      </c>
      <c r="B16" s="12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6" s="2" t="s">
        <v>9</v>
      </c>
      <c r="D16" s="2" t="s">
        <v>9</v>
      </c>
      <c r="E16" s="1" t="str">
        <f t="shared" si="1"/>
        <v>-</v>
      </c>
      <c r="F16" s="2">
        <v>51.696666666666665</v>
      </c>
      <c r="G16" s="2">
        <v>55.042321312540615</v>
      </c>
      <c r="H16" s="1">
        <f t="shared" si="2"/>
        <v>106.47170284197682</v>
      </c>
      <c r="I16" s="2">
        <v>73.20912087912086</v>
      </c>
      <c r="J16" s="2">
        <v>77.703432598039214</v>
      </c>
      <c r="K16" s="1">
        <f t="shared" si="3"/>
        <v>106.13900517442237</v>
      </c>
    </row>
    <row r="17" spans="1:11" ht="31.5" x14ac:dyDescent="0.2">
      <c r="A17" s="14">
        <v>8</v>
      </c>
      <c r="B17" s="12" t="str">
        <f>'[1]полн. свод '!B14</f>
        <v>Молоко питьевое 3,2% жирности пастеризованное в полиэтиленовом пакете, руб. за 1л</v>
      </c>
      <c r="C17" s="2">
        <v>51.3</v>
      </c>
      <c r="D17" s="2">
        <v>51.005999999999993</v>
      </c>
      <c r="E17" s="1">
        <f t="shared" si="1"/>
        <v>99.42690058479532</v>
      </c>
      <c r="F17" s="2">
        <v>50.248548752834473</v>
      </c>
      <c r="G17" s="2">
        <v>55.33365079365079</v>
      </c>
      <c r="H17" s="1">
        <f t="shared" si="2"/>
        <v>110.11989831951013</v>
      </c>
      <c r="I17" s="2">
        <v>59.705470085470076</v>
      </c>
      <c r="J17" s="2">
        <v>65.126833497698868</v>
      </c>
      <c r="K17" s="1">
        <f t="shared" si="3"/>
        <v>109.08017875827451</v>
      </c>
    </row>
    <row r="18" spans="1:11" ht="31.5" x14ac:dyDescent="0.2">
      <c r="A18" s="14">
        <f>A17+1</f>
        <v>9</v>
      </c>
      <c r="B18" s="12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8" s="2" t="s">
        <v>9</v>
      </c>
      <c r="D18" s="2" t="s">
        <v>9</v>
      </c>
      <c r="E18" s="1" t="str">
        <f t="shared" si="1"/>
        <v>-</v>
      </c>
      <c r="F18" s="2">
        <v>62.880940860215055</v>
      </c>
      <c r="G18" s="2">
        <v>66.674783486494007</v>
      </c>
      <c r="H18" s="1">
        <f t="shared" si="2"/>
        <v>106.03337446033561</v>
      </c>
      <c r="I18" s="2">
        <v>82.075180555555548</v>
      </c>
      <c r="J18" s="2">
        <v>87.737746351172035</v>
      </c>
      <c r="K18" s="1">
        <f t="shared" si="3"/>
        <v>106.89924256917544</v>
      </c>
    </row>
    <row r="19" spans="1:11" ht="16.5" customHeight="1" x14ac:dyDescent="0.2">
      <c r="A19" s="11">
        <f t="shared" ref="A19:A51" si="4">A18+1</f>
        <v>10</v>
      </c>
      <c r="B19" s="12" t="str">
        <f>'[1]полн. свод '!B16</f>
        <v>Кефир 2,5 % жирности, руб. за полиэтиленовый пакет весом 1кг</v>
      </c>
      <c r="C19" s="2">
        <v>49.469000000000001</v>
      </c>
      <c r="D19" s="2">
        <v>49.94</v>
      </c>
      <c r="E19" s="1">
        <f t="shared" si="1"/>
        <v>100.95211142331561</v>
      </c>
      <c r="F19" s="2">
        <v>48.605861111111111</v>
      </c>
      <c r="G19" s="2">
        <v>53.092222222222226</v>
      </c>
      <c r="H19" s="1">
        <f t="shared" si="2"/>
        <v>109.23008256320254</v>
      </c>
      <c r="I19" s="2">
        <v>57.46212878787879</v>
      </c>
      <c r="J19" s="2">
        <v>62.165443472058243</v>
      </c>
      <c r="K19" s="1">
        <f t="shared" si="3"/>
        <v>108.18506864154254</v>
      </c>
    </row>
    <row r="20" spans="1:11" ht="15.75" x14ac:dyDescent="0.2">
      <c r="A20" s="11">
        <f t="shared" si="4"/>
        <v>11</v>
      </c>
      <c r="B20" s="12" t="str">
        <f>'[1]полн. свод '!B17</f>
        <v>Сметана 20% жирности весовая, руб. за 1кг</v>
      </c>
      <c r="C20" s="2">
        <v>149.18818181818185</v>
      </c>
      <c r="D20" s="2">
        <v>149.44999999999999</v>
      </c>
      <c r="E20" s="1">
        <f t="shared" si="1"/>
        <v>100.17549525614382</v>
      </c>
      <c r="F20" s="2">
        <v>157.60599999999999</v>
      </c>
      <c r="G20" s="2">
        <v>172.67366666666669</v>
      </c>
      <c r="H20" s="1">
        <f t="shared" si="2"/>
        <v>109.56033822739406</v>
      </c>
      <c r="I20" s="2">
        <v>180.21060099846392</v>
      </c>
      <c r="J20" s="2">
        <v>192.30685463659148</v>
      </c>
      <c r="K20" s="1">
        <f t="shared" si="3"/>
        <v>106.7122874964668</v>
      </c>
    </row>
    <row r="21" spans="1:11" ht="15.75" x14ac:dyDescent="0.2">
      <c r="A21" s="11">
        <f t="shared" si="4"/>
        <v>12</v>
      </c>
      <c r="B21" s="12" t="str">
        <f>'[1]полн. свод '!B18</f>
        <v>Сметана 20% жирности, руб. за полиэтиленовый пакет весом 500г</v>
      </c>
      <c r="C21" s="2">
        <v>72.959090909090918</v>
      </c>
      <c r="D21" s="2">
        <v>76.335714285714289</v>
      </c>
      <c r="E21" s="1">
        <f t="shared" si="1"/>
        <v>104.62810505798481</v>
      </c>
      <c r="F21" s="2">
        <v>75.699125000000009</v>
      </c>
      <c r="G21" s="2">
        <v>85.542694875107671</v>
      </c>
      <c r="H21" s="1">
        <f t="shared" si="2"/>
        <v>113.00354512037973</v>
      </c>
      <c r="I21" s="2">
        <v>90.576654741191817</v>
      </c>
      <c r="J21" s="2">
        <v>101.8971978387774</v>
      </c>
      <c r="K21" s="1">
        <f t="shared" si="3"/>
        <v>112.49830116814562</v>
      </c>
    </row>
    <row r="22" spans="1:11" ht="15" customHeight="1" x14ac:dyDescent="0.2">
      <c r="A22" s="11">
        <f t="shared" si="4"/>
        <v>13</v>
      </c>
      <c r="B22" s="12" t="str">
        <f>'[1]полн. свод '!B19</f>
        <v>Творог обезжиренный весовой, руб. за 1кг</v>
      </c>
      <c r="C22" s="2">
        <v>179.26999999999998</v>
      </c>
      <c r="D22" s="2" t="s">
        <v>9</v>
      </c>
      <c r="E22" s="1" t="str">
        <f t="shared" si="1"/>
        <v>-</v>
      </c>
      <c r="F22" s="2">
        <v>224.64000000000001</v>
      </c>
      <c r="G22" s="2">
        <v>227.92416666666665</v>
      </c>
      <c r="H22" s="1">
        <f t="shared" si="2"/>
        <v>101.46196877967711</v>
      </c>
      <c r="I22" s="2">
        <v>224.87984674329502</v>
      </c>
      <c r="J22" s="2">
        <v>248.10025862068966</v>
      </c>
      <c r="K22" s="1">
        <f t="shared" si="3"/>
        <v>110.32569712834304</v>
      </c>
    </row>
    <row r="23" spans="1:11" ht="14.25" customHeight="1" x14ac:dyDescent="0.2">
      <c r="A23" s="11">
        <f t="shared" si="4"/>
        <v>14</v>
      </c>
      <c r="B23" s="12" t="str">
        <f>'[1]полн. свод '!B20</f>
        <v>Творог обезжиренный, руб. за пачку весом 200г</v>
      </c>
      <c r="C23" s="2">
        <v>45.552500000000002</v>
      </c>
      <c r="D23" s="2" t="s">
        <v>9</v>
      </c>
      <c r="E23" s="1" t="str">
        <f t="shared" si="1"/>
        <v>-</v>
      </c>
      <c r="F23" s="2">
        <v>52.042658730158728</v>
      </c>
      <c r="G23" s="2">
        <v>56.202904761904755</v>
      </c>
      <c r="H23" s="1">
        <f t="shared" si="2"/>
        <v>107.99391524809852</v>
      </c>
      <c r="I23" s="2">
        <v>60.694900568181815</v>
      </c>
      <c r="J23" s="2">
        <v>68.199299242424232</v>
      </c>
      <c r="K23" s="1">
        <f t="shared" si="3"/>
        <v>112.36413373115641</v>
      </c>
    </row>
    <row r="24" spans="1:11" ht="15" customHeight="1" x14ac:dyDescent="0.2">
      <c r="A24" s="11">
        <f t="shared" si="4"/>
        <v>15</v>
      </c>
      <c r="B24" s="12" t="str">
        <f>'[1]полн. свод '!B21</f>
        <v>Масло сливочное весовое , руб. за 1кг</v>
      </c>
      <c r="C24" s="2">
        <v>418.85444444444443</v>
      </c>
      <c r="D24" s="2">
        <v>437.30428571428575</v>
      </c>
      <c r="E24" s="1">
        <f t="shared" si="1"/>
        <v>104.40483359184898</v>
      </c>
      <c r="F24" s="2">
        <v>297.88944444444445</v>
      </c>
      <c r="G24" s="2">
        <v>314.85566666666665</v>
      </c>
      <c r="H24" s="1">
        <f t="shared" si="2"/>
        <v>105.69547613674722</v>
      </c>
      <c r="I24" s="2">
        <v>390.74645238095235</v>
      </c>
      <c r="J24" s="2">
        <v>451.33333333333331</v>
      </c>
      <c r="K24" s="1">
        <f t="shared" si="3"/>
        <v>115.50542060796822</v>
      </c>
    </row>
    <row r="25" spans="1:11" ht="16.5" customHeight="1" x14ac:dyDescent="0.2">
      <c r="A25" s="11">
        <f t="shared" si="4"/>
        <v>16</v>
      </c>
      <c r="B25" s="12" t="str">
        <f>'[1]полн. свод '!B22</f>
        <v>Масло сливочное фасованное в пачки, руб. за пачку весом 200г</v>
      </c>
      <c r="C25" s="2">
        <v>93.616249999999994</v>
      </c>
      <c r="D25" s="2">
        <v>99.626000000000005</v>
      </c>
      <c r="E25" s="1">
        <f t="shared" si="1"/>
        <v>106.41955857022687</v>
      </c>
      <c r="F25" s="2">
        <v>74.243829772986629</v>
      </c>
      <c r="G25" s="2">
        <v>90.718201644400452</v>
      </c>
      <c r="H25" s="1">
        <f t="shared" si="2"/>
        <v>122.1895501912914</v>
      </c>
      <c r="I25" s="2">
        <v>107.02069696969694</v>
      </c>
      <c r="J25" s="2">
        <v>122.52192711893368</v>
      </c>
      <c r="K25" s="1">
        <f t="shared" si="3"/>
        <v>114.48432928223775</v>
      </c>
    </row>
    <row r="26" spans="1:11" ht="15.75" x14ac:dyDescent="0.2">
      <c r="A26" s="11">
        <f t="shared" si="4"/>
        <v>17</v>
      </c>
      <c r="B26" s="12" t="str">
        <f>'[1]полн. свод '!B23</f>
        <v>Масло подсолнечное нерафинированное на розлив, руб. за 1л</v>
      </c>
      <c r="C26" s="2">
        <v>77.400000000000006</v>
      </c>
      <c r="D26" s="2" t="s">
        <v>9</v>
      </c>
      <c r="E26" s="1" t="str">
        <f t="shared" si="1"/>
        <v>-</v>
      </c>
      <c r="F26" s="2" t="s">
        <v>9</v>
      </c>
      <c r="G26" s="2" t="s">
        <v>9</v>
      </c>
      <c r="H26" s="1" t="str">
        <f t="shared" si="2"/>
        <v>-</v>
      </c>
      <c r="I26" s="2">
        <v>104.76727272727273</v>
      </c>
      <c r="J26" s="2">
        <v>136.79851851851853</v>
      </c>
      <c r="K26" s="1">
        <f t="shared" si="3"/>
        <v>130.57371348648988</v>
      </c>
    </row>
    <row r="27" spans="1:11" ht="31.5" customHeight="1" x14ac:dyDescent="0.2">
      <c r="A27" s="14">
        <f t="shared" si="4"/>
        <v>18</v>
      </c>
      <c r="B27" s="12" t="str">
        <f>'[1]полн. свод '!B24</f>
        <v>Масло подсолнечное нерафинированное фасованное, руб. за политиэтил. бутылку емкостью 1 л</v>
      </c>
      <c r="C27" s="2">
        <v>77.898333333333326</v>
      </c>
      <c r="D27" s="2">
        <v>93.75</v>
      </c>
      <c r="E27" s="1">
        <f t="shared" si="1"/>
        <v>120.34917306745973</v>
      </c>
      <c r="F27" s="2">
        <v>86.625312499999993</v>
      </c>
      <c r="G27" s="2">
        <v>105.87092592592592</v>
      </c>
      <c r="H27" s="1">
        <f t="shared" si="2"/>
        <v>122.21707820785745</v>
      </c>
      <c r="I27" s="2">
        <v>102.32305059523812</v>
      </c>
      <c r="J27" s="2">
        <v>124.49675716440422</v>
      </c>
      <c r="K27" s="1">
        <f t="shared" si="3"/>
        <v>121.67029466007537</v>
      </c>
    </row>
    <row r="28" spans="1:11" ht="35.25" customHeight="1" x14ac:dyDescent="0.2">
      <c r="A28" s="14">
        <f t="shared" si="4"/>
        <v>19</v>
      </c>
      <c r="B28" s="12" t="str">
        <f>'[1]полн. свод '!B25</f>
        <v>Масло подсолнечное рафиниров. дезодорир. фасованное, руб. за политиэт. бутылку емкостью 1 л</v>
      </c>
      <c r="C28" s="2">
        <v>80.400000000000006</v>
      </c>
      <c r="D28" s="2" t="s">
        <v>9</v>
      </c>
      <c r="E28" s="1" t="str">
        <f t="shared" si="1"/>
        <v>-</v>
      </c>
      <c r="F28" s="2">
        <v>87.41972527472528</v>
      </c>
      <c r="G28" s="2">
        <v>105.19875091575091</v>
      </c>
      <c r="H28" s="1">
        <f t="shared" si="2"/>
        <v>120.33754462754629</v>
      </c>
      <c r="I28" s="2">
        <v>103.26</v>
      </c>
      <c r="J28" s="2">
        <v>122.9414309123847</v>
      </c>
      <c r="K28" s="1">
        <f t="shared" si="3"/>
        <v>119.06007254734136</v>
      </c>
    </row>
    <row r="29" spans="1:11" ht="15" customHeight="1" x14ac:dyDescent="0.2">
      <c r="A29" s="11">
        <f t="shared" si="4"/>
        <v>20</v>
      </c>
      <c r="B29" s="12" t="str">
        <f>'[1]полн. свод '!B26</f>
        <v>Яйца куриные столовые 1 категории, руб. за 1 десяток</v>
      </c>
      <c r="C29" s="2">
        <v>63</v>
      </c>
      <c r="D29" s="2">
        <v>66.850000000000009</v>
      </c>
      <c r="E29" s="1">
        <f t="shared" si="1"/>
        <v>106.11111111111113</v>
      </c>
      <c r="F29" s="2">
        <v>63.604062499999998</v>
      </c>
      <c r="G29" s="2">
        <v>70.844285714285704</v>
      </c>
      <c r="H29" s="1">
        <f t="shared" si="2"/>
        <v>111.38327164917445</v>
      </c>
      <c r="I29" s="2">
        <v>73.27509090909092</v>
      </c>
      <c r="J29" s="2">
        <v>86.885941911349519</v>
      </c>
      <c r="K29" s="1">
        <f t="shared" si="3"/>
        <v>118.57500391114488</v>
      </c>
    </row>
    <row r="30" spans="1:11" ht="15.75" customHeight="1" x14ac:dyDescent="0.2">
      <c r="A30" s="11">
        <f t="shared" si="4"/>
        <v>21</v>
      </c>
      <c r="B30" s="12" t="str">
        <f>'[1]полн. свод '!B27</f>
        <v>Яйца куриные столовые 2 категории, руб. за 1 десяток</v>
      </c>
      <c r="C30" s="2">
        <v>53.47</v>
      </c>
      <c r="D30" s="2">
        <v>55.196666666666665</v>
      </c>
      <c r="E30" s="1">
        <f t="shared" si="1"/>
        <v>103.22922511065396</v>
      </c>
      <c r="F30" s="2">
        <v>56.308333333333337</v>
      </c>
      <c r="G30" s="2">
        <v>60.245535714285722</v>
      </c>
      <c r="H30" s="1">
        <f t="shared" si="2"/>
        <v>106.99221970866193</v>
      </c>
      <c r="I30" s="2">
        <v>64.375035885167463</v>
      </c>
      <c r="J30" s="2">
        <v>77.401138888888909</v>
      </c>
      <c r="K30" s="1">
        <f t="shared" si="3"/>
        <v>120.23471183294947</v>
      </c>
    </row>
    <row r="31" spans="1:11" ht="15.75" x14ac:dyDescent="0.2">
      <c r="A31" s="11">
        <f t="shared" si="4"/>
        <v>22</v>
      </c>
      <c r="B31" s="12" t="str">
        <f>'[1]полн. свод '!B28</f>
        <v>Говядина (кроме бескостного мяса), руб. за 1кг</v>
      </c>
      <c r="C31" s="2" t="s">
        <v>9</v>
      </c>
      <c r="D31" s="2" t="s">
        <v>9</v>
      </c>
      <c r="E31" s="1" t="str">
        <f t="shared" si="1"/>
        <v>-</v>
      </c>
      <c r="F31" s="2">
        <v>296.78750000000002</v>
      </c>
      <c r="G31" s="2">
        <v>331.46333333333331</v>
      </c>
      <c r="H31" s="1">
        <f t="shared" si="2"/>
        <v>111.68372432576616</v>
      </c>
      <c r="I31" s="2">
        <v>365.38947499999995</v>
      </c>
      <c r="J31" s="2">
        <v>420.06984999999997</v>
      </c>
      <c r="K31" s="1">
        <f t="shared" si="3"/>
        <v>114.96495622924006</v>
      </c>
    </row>
    <row r="32" spans="1:11" ht="15.75" x14ac:dyDescent="0.2">
      <c r="A32" s="11">
        <f t="shared" si="4"/>
        <v>23</v>
      </c>
      <c r="B32" s="12" t="str">
        <f>'[1]полн. свод '!B29</f>
        <v>Свинина (кроме бескостного мяса), руб. за 1кг</v>
      </c>
      <c r="C32" s="2" t="s">
        <v>9</v>
      </c>
      <c r="D32" s="2">
        <v>217.80000000000004</v>
      </c>
      <c r="E32" s="1" t="str">
        <f t="shared" si="1"/>
        <v>-</v>
      </c>
      <c r="F32" s="2">
        <v>216.06238095238092</v>
      </c>
      <c r="G32" s="2">
        <v>249.88766666666666</v>
      </c>
      <c r="H32" s="1">
        <f t="shared" si="2"/>
        <v>115.65533322607449</v>
      </c>
      <c r="I32" s="2">
        <v>268.67265061327555</v>
      </c>
      <c r="J32" s="2">
        <v>311.48411205074001</v>
      </c>
      <c r="K32" s="1">
        <f t="shared" si="3"/>
        <v>115.93443223184141</v>
      </c>
    </row>
    <row r="33" spans="1:11" ht="15.75" x14ac:dyDescent="0.2">
      <c r="A33" s="11">
        <f t="shared" si="4"/>
        <v>24</v>
      </c>
      <c r="B33" s="12" t="str">
        <f>'[1]полн. свод '!B30</f>
        <v>Баранина (кроме бескостного мяса), руб. за 1кг</v>
      </c>
      <c r="C33" s="2" t="s">
        <v>9</v>
      </c>
      <c r="D33" s="2" t="s">
        <v>9</v>
      </c>
      <c r="E33" s="1" t="str">
        <f t="shared" si="1"/>
        <v>-</v>
      </c>
      <c r="F33" s="2" t="s">
        <v>9</v>
      </c>
      <c r="G33" s="2">
        <v>382.66666666666669</v>
      </c>
      <c r="H33" s="1" t="str">
        <f t="shared" si="2"/>
        <v>-</v>
      </c>
      <c r="I33" s="2">
        <v>389.53704761904766</v>
      </c>
      <c r="J33" s="2">
        <v>464.53958730158723</v>
      </c>
      <c r="K33" s="1">
        <f t="shared" si="3"/>
        <v>119.25427636240885</v>
      </c>
    </row>
    <row r="34" spans="1:11" ht="17.45" customHeight="1" x14ac:dyDescent="0.2">
      <c r="A34" s="11">
        <f t="shared" si="4"/>
        <v>25</v>
      </c>
      <c r="B34" s="12" t="str">
        <f>'[1]полн. свод '!B31</f>
        <v>Куры (кроме куриных окорочков), руб. за 1кг</v>
      </c>
      <c r="C34" s="2">
        <v>113.735</v>
      </c>
      <c r="D34" s="2">
        <v>142.44999999999999</v>
      </c>
      <c r="E34" s="1">
        <f t="shared" si="1"/>
        <v>125.24728535631071</v>
      </c>
      <c r="F34" s="2">
        <v>124.42888888888888</v>
      </c>
      <c r="G34" s="2">
        <v>150.37642857142856</v>
      </c>
      <c r="H34" s="1">
        <f t="shared" si="2"/>
        <v>120.85330819413652</v>
      </c>
      <c r="I34" s="2">
        <v>156.19544871794872</v>
      </c>
      <c r="J34" s="2">
        <v>191.25367288961041</v>
      </c>
      <c r="K34" s="1">
        <f t="shared" si="3"/>
        <v>122.44509968723121</v>
      </c>
    </row>
    <row r="35" spans="1:11" ht="31.5" x14ac:dyDescent="0.2">
      <c r="A35" s="14">
        <f t="shared" si="4"/>
        <v>26</v>
      </c>
      <c r="B35" s="12" t="str">
        <f>'[1]полн. свод '!B32</f>
        <v>Рыба мороженая неразделанная  (лимонема, камбала, треска, хек, сайда, путассу, минтай), руб. за 1кг</v>
      </c>
      <c r="C35" s="2" t="s">
        <v>9</v>
      </c>
      <c r="D35" s="2" t="s">
        <v>9</v>
      </c>
      <c r="E35" s="1" t="str">
        <f t="shared" si="1"/>
        <v>-</v>
      </c>
      <c r="F35" s="2">
        <v>104.235</v>
      </c>
      <c r="G35" s="2">
        <v>104.235</v>
      </c>
      <c r="H35" s="1">
        <f t="shared" si="2"/>
        <v>100</v>
      </c>
      <c r="I35" s="2">
        <v>184.24939153439149</v>
      </c>
      <c r="J35" s="2">
        <v>207.19433900226761</v>
      </c>
      <c r="K35" s="1">
        <f t="shared" si="3"/>
        <v>112.45320121645736</v>
      </c>
    </row>
    <row r="36" spans="1:11" ht="15.75" x14ac:dyDescent="0.2">
      <c r="A36" s="11">
        <f t="shared" si="4"/>
        <v>27</v>
      </c>
      <c r="B36" s="12" t="str">
        <f>'[1]полн. свод '!B33</f>
        <v>Сахар-песок, руб. за 1кг</v>
      </c>
      <c r="C36" s="2" t="s">
        <v>9</v>
      </c>
      <c r="D36" s="2">
        <v>48.026666666666664</v>
      </c>
      <c r="E36" s="1" t="str">
        <f t="shared" si="1"/>
        <v>-</v>
      </c>
      <c r="F36" s="2">
        <v>41.485937499999999</v>
      </c>
      <c r="G36" s="2">
        <v>47.548974358974355</v>
      </c>
      <c r="H36" s="1">
        <f t="shared" si="2"/>
        <v>114.61467963445288</v>
      </c>
      <c r="I36" s="2">
        <v>49.561793672014254</v>
      </c>
      <c r="J36" s="2">
        <v>55.007649447223429</v>
      </c>
      <c r="K36" s="1">
        <f t="shared" si="3"/>
        <v>110.98801187714933</v>
      </c>
    </row>
    <row r="37" spans="1:11" ht="15.75" x14ac:dyDescent="0.2">
      <c r="A37" s="11">
        <f t="shared" si="4"/>
        <v>28</v>
      </c>
      <c r="B37" s="12" t="str">
        <f>'[1]полн. свод '!B34</f>
        <v>Соль поваренная пищевая, руб. за 1кг</v>
      </c>
      <c r="C37" s="2" t="s">
        <v>9</v>
      </c>
      <c r="D37" s="2" t="s">
        <v>9</v>
      </c>
      <c r="E37" s="1" t="str">
        <f t="shared" si="1"/>
        <v>-</v>
      </c>
      <c r="F37" s="2">
        <v>11.953440170940171</v>
      </c>
      <c r="G37" s="2">
        <v>12.116111111111111</v>
      </c>
      <c r="H37" s="1">
        <f t="shared" si="2"/>
        <v>101.36087132946385</v>
      </c>
      <c r="I37" s="2">
        <v>15.073081955922866</v>
      </c>
      <c r="J37" s="2">
        <v>16.362632878485154</v>
      </c>
      <c r="K37" s="1">
        <f t="shared" si="3"/>
        <v>108.55532349875912</v>
      </c>
    </row>
    <row r="38" spans="1:11" ht="15.75" x14ac:dyDescent="0.2">
      <c r="A38" s="11">
        <f t="shared" si="4"/>
        <v>29</v>
      </c>
      <c r="B38" s="12" t="str">
        <f>'[1]полн. свод '!B35</f>
        <v>Чай черный байховый, руб. за 1кг</v>
      </c>
      <c r="C38" s="2" t="s">
        <v>9</v>
      </c>
      <c r="D38" s="2" t="s">
        <v>9</v>
      </c>
      <c r="E38" s="1" t="str">
        <f t="shared" si="1"/>
        <v>-</v>
      </c>
      <c r="F38" s="2">
        <v>385.00625000000002</v>
      </c>
      <c r="G38" s="2">
        <v>407.19871428571429</v>
      </c>
      <c r="H38" s="1">
        <f t="shared" si="2"/>
        <v>105.76418286345073</v>
      </c>
      <c r="I38" s="2">
        <v>535.91300849021786</v>
      </c>
      <c r="J38" s="2">
        <v>551.55773278236916</v>
      </c>
      <c r="K38" s="1">
        <f t="shared" si="3"/>
        <v>102.9192656353362</v>
      </c>
    </row>
    <row r="39" spans="1:11" ht="15.75" x14ac:dyDescent="0.2">
      <c r="A39" s="11">
        <f t="shared" si="4"/>
        <v>30</v>
      </c>
      <c r="B39" s="12" t="str">
        <f>'[1]полн. свод '!B36</f>
        <v>Рис шлифованный, руб. за 1кг</v>
      </c>
      <c r="C39" s="2" t="s">
        <v>9</v>
      </c>
      <c r="D39" s="2" t="s">
        <v>9</v>
      </c>
      <c r="E39" s="1" t="str">
        <f t="shared" si="1"/>
        <v>-</v>
      </c>
      <c r="F39" s="2">
        <v>50.808822115384615</v>
      </c>
      <c r="G39" s="2">
        <v>53.191826923076924</v>
      </c>
      <c r="H39" s="1">
        <f t="shared" si="2"/>
        <v>104.69013983886619</v>
      </c>
      <c r="I39" s="2">
        <v>63.877701200314824</v>
      </c>
      <c r="J39" s="2">
        <v>74.407548765628306</v>
      </c>
      <c r="K39" s="1">
        <f t="shared" si="3"/>
        <v>116.48438714519924</v>
      </c>
    </row>
    <row r="40" spans="1:11" ht="15.75" x14ac:dyDescent="0.2">
      <c r="A40" s="11">
        <f t="shared" si="4"/>
        <v>31</v>
      </c>
      <c r="B40" s="12" t="str">
        <f>'[1]полн. свод '!B37</f>
        <v>Пшено, руб. за 1кг</v>
      </c>
      <c r="C40" s="2" t="s">
        <v>9</v>
      </c>
      <c r="D40" s="2" t="s">
        <v>9</v>
      </c>
      <c r="E40" s="1" t="str">
        <f t="shared" si="1"/>
        <v>-</v>
      </c>
      <c r="F40" s="2">
        <v>43.369807692307695</v>
      </c>
      <c r="G40" s="2">
        <v>41.702455808080806</v>
      </c>
      <c r="H40" s="1">
        <f t="shared" si="2"/>
        <v>96.155500858901391</v>
      </c>
      <c r="I40" s="2">
        <v>54.525421831955924</v>
      </c>
      <c r="J40" s="2">
        <v>54.317943871817967</v>
      </c>
      <c r="K40" s="1">
        <f t="shared" si="3"/>
        <v>99.619483988996194</v>
      </c>
    </row>
    <row r="41" spans="1:11" ht="15.75" x14ac:dyDescent="0.2">
      <c r="A41" s="11">
        <f t="shared" si="4"/>
        <v>32</v>
      </c>
      <c r="B41" s="12" t="str">
        <f>'[1]полн. свод '!B38</f>
        <v>Крупа гречневая ядрица, руб. за 1кг</v>
      </c>
      <c r="C41" s="2" t="s">
        <v>9</v>
      </c>
      <c r="D41" s="2" t="s">
        <v>9</v>
      </c>
      <c r="E41" s="1" t="str">
        <f t="shared" si="1"/>
        <v>-</v>
      </c>
      <c r="F41" s="2">
        <v>56.957730769230771</v>
      </c>
      <c r="G41" s="2">
        <v>76.353113636363631</v>
      </c>
      <c r="H41" s="1">
        <f t="shared" si="2"/>
        <v>134.05223945054087</v>
      </c>
      <c r="I41" s="2">
        <v>79.176001082251091</v>
      </c>
      <c r="J41" s="2">
        <v>102.31714771970456</v>
      </c>
      <c r="K41" s="1">
        <f t="shared" si="3"/>
        <v>129.22747590322675</v>
      </c>
    </row>
    <row r="42" spans="1:11" ht="15.75" x14ac:dyDescent="0.2">
      <c r="A42" s="11">
        <f t="shared" si="4"/>
        <v>33</v>
      </c>
      <c r="B42" s="12" t="str">
        <f>'[1]полн. свод '!B39</f>
        <v>Вермишель, руб. за 1кг</v>
      </c>
      <c r="C42" s="2" t="s">
        <v>9</v>
      </c>
      <c r="D42" s="2" t="s">
        <v>9</v>
      </c>
      <c r="E42" s="1" t="str">
        <f t="shared" si="1"/>
        <v>-</v>
      </c>
      <c r="F42" s="2">
        <v>37.222615384615388</v>
      </c>
      <c r="G42" s="2">
        <v>40.327673992673994</v>
      </c>
      <c r="H42" s="1">
        <f t="shared" si="2"/>
        <v>108.34186038776299</v>
      </c>
      <c r="I42" s="2">
        <v>51.313743315508027</v>
      </c>
      <c r="J42" s="2">
        <v>58.479773461891632</v>
      </c>
      <c r="K42" s="1">
        <f t="shared" si="3"/>
        <v>113.96512841077001</v>
      </c>
    </row>
    <row r="43" spans="1:11" ht="15.75" x14ac:dyDescent="0.2">
      <c r="A43" s="11">
        <f t="shared" si="4"/>
        <v>34</v>
      </c>
      <c r="B43" s="12" t="str">
        <f>'[1]полн. свод '!B40</f>
        <v>Картофель, руб. за 1кг</v>
      </c>
      <c r="C43" s="2" t="s">
        <v>9</v>
      </c>
      <c r="D43" s="2" t="s">
        <v>9</v>
      </c>
      <c r="E43" s="1" t="str">
        <f t="shared" si="1"/>
        <v>-</v>
      </c>
      <c r="F43" s="2">
        <v>22.333055555555557</v>
      </c>
      <c r="G43" s="2">
        <v>34.965555555555554</v>
      </c>
      <c r="H43" s="1">
        <f t="shared" si="2"/>
        <v>156.56413636985533</v>
      </c>
      <c r="I43" s="2">
        <v>30.459084595959595</v>
      </c>
      <c r="J43" s="2">
        <v>48.116224173553718</v>
      </c>
      <c r="K43" s="1">
        <f t="shared" si="3"/>
        <v>157.97002704387361</v>
      </c>
    </row>
    <row r="44" spans="1:11" ht="15.75" x14ac:dyDescent="0.2">
      <c r="A44" s="11">
        <f t="shared" si="4"/>
        <v>35</v>
      </c>
      <c r="B44" s="12" t="str">
        <f>'[1]полн. свод '!B41</f>
        <v>Капуста белокочанная свежая, руб. за 1кг</v>
      </c>
      <c r="C44" s="2" t="s">
        <v>9</v>
      </c>
      <c r="D44" s="2" t="s">
        <v>9</v>
      </c>
      <c r="E44" s="1" t="str">
        <f t="shared" si="1"/>
        <v>-</v>
      </c>
      <c r="F44" s="2">
        <v>19.471111111111114</v>
      </c>
      <c r="G44" s="2">
        <v>34.81</v>
      </c>
      <c r="H44" s="1">
        <f t="shared" si="2"/>
        <v>178.7776763296051</v>
      </c>
      <c r="I44" s="2">
        <v>23.703920454545457</v>
      </c>
      <c r="J44" s="2">
        <v>50.556722566574848</v>
      </c>
      <c r="K44" s="1">
        <f t="shared" si="3"/>
        <v>213.28422301923524</v>
      </c>
    </row>
    <row r="45" spans="1:11" ht="15.75" x14ac:dyDescent="0.2">
      <c r="A45" s="11">
        <f t="shared" si="4"/>
        <v>36</v>
      </c>
      <c r="B45" s="12" t="str">
        <f>'[1]полн. свод '!B42</f>
        <v>Лук репчатый, руб. за 1кг</v>
      </c>
      <c r="C45" s="2" t="s">
        <v>9</v>
      </c>
      <c r="D45" s="2" t="s">
        <v>9</v>
      </c>
      <c r="E45" s="1" t="str">
        <f t="shared" si="1"/>
        <v>-</v>
      </c>
      <c r="F45" s="2">
        <v>20.761746031746029</v>
      </c>
      <c r="G45" s="2">
        <v>21.265873015873016</v>
      </c>
      <c r="H45" s="1">
        <f t="shared" si="2"/>
        <v>102.42815312043672</v>
      </c>
      <c r="I45" s="2">
        <v>25.709958333333336</v>
      </c>
      <c r="J45" s="2">
        <v>30.358815297541376</v>
      </c>
      <c r="K45" s="1">
        <f t="shared" si="3"/>
        <v>118.08193114875931</v>
      </c>
    </row>
    <row r="46" spans="1:11" ht="15.75" x14ac:dyDescent="0.2">
      <c r="A46" s="11">
        <f t="shared" si="4"/>
        <v>37</v>
      </c>
      <c r="B46" s="12" t="str">
        <f>'[1]полн. свод '!B43</f>
        <v>Морковь, руб. за 1кг</v>
      </c>
      <c r="C46" s="2" t="s">
        <v>9</v>
      </c>
      <c r="D46" s="2" t="s">
        <v>9</v>
      </c>
      <c r="E46" s="1" t="str">
        <f t="shared" si="1"/>
        <v>-</v>
      </c>
      <c r="F46" s="2">
        <v>23.528888888888886</v>
      </c>
      <c r="G46" s="2">
        <v>31.155555555555551</v>
      </c>
      <c r="H46" s="1">
        <f t="shared" si="2"/>
        <v>132.41405364563656</v>
      </c>
      <c r="I46" s="2">
        <v>32.026700757575753</v>
      </c>
      <c r="J46" s="2">
        <v>43.966791837548406</v>
      </c>
      <c r="K46" s="1">
        <f t="shared" si="3"/>
        <v>137.28167684318308</v>
      </c>
    </row>
    <row r="47" spans="1:11" ht="15.75" x14ac:dyDescent="0.2">
      <c r="A47" s="11">
        <f t="shared" si="4"/>
        <v>38</v>
      </c>
      <c r="B47" s="12" t="str">
        <f>'[1]полн. свод '!B44</f>
        <v>Яблоки отечественные, руб. за 1кг</v>
      </c>
      <c r="C47" s="2" t="s">
        <v>9</v>
      </c>
      <c r="D47" s="2" t="s">
        <v>9</v>
      </c>
      <c r="E47" s="1" t="str">
        <f t="shared" si="1"/>
        <v>-</v>
      </c>
      <c r="F47" s="2">
        <v>55.6</v>
      </c>
      <c r="G47" s="2">
        <v>52.853472222222223</v>
      </c>
      <c r="H47" s="1">
        <f t="shared" si="2"/>
        <v>95.060201838529181</v>
      </c>
      <c r="I47" s="2">
        <v>69.519374999999982</v>
      </c>
      <c r="J47" s="2">
        <v>67.242271872863981</v>
      </c>
      <c r="K47" s="1">
        <f t="shared" si="3"/>
        <v>96.724505755214281</v>
      </c>
    </row>
    <row r="48" spans="1:11" ht="15.75" x14ac:dyDescent="0.2">
      <c r="A48" s="11">
        <f t="shared" si="4"/>
        <v>39</v>
      </c>
      <c r="B48" s="12" t="s">
        <v>10</v>
      </c>
      <c r="C48" s="2" t="s">
        <v>9</v>
      </c>
      <c r="D48" s="2" t="s">
        <v>9</v>
      </c>
      <c r="E48" s="1" t="str">
        <f t="shared" si="1"/>
        <v>-</v>
      </c>
      <c r="F48" s="5">
        <v>52722.745454545453</v>
      </c>
      <c r="G48" s="5">
        <v>57711.663636363643</v>
      </c>
      <c r="H48" s="1">
        <f t="shared" si="2"/>
        <v>109.46255385376193</v>
      </c>
      <c r="I48" s="2">
        <v>44.319545454545462</v>
      </c>
      <c r="J48" s="2">
        <v>48.568671328671329</v>
      </c>
      <c r="K48" s="1">
        <f t="shared" si="3"/>
        <v>109.58747620388797</v>
      </c>
    </row>
    <row r="49" spans="1:11" ht="15.75" x14ac:dyDescent="0.2">
      <c r="A49" s="11">
        <f t="shared" si="4"/>
        <v>40</v>
      </c>
      <c r="B49" s="12" t="s">
        <v>11</v>
      </c>
      <c r="C49" s="2" t="s">
        <v>9</v>
      </c>
      <c r="D49" s="2" t="s">
        <v>9</v>
      </c>
      <c r="E49" s="1" t="str">
        <f t="shared" si="1"/>
        <v>-</v>
      </c>
      <c r="F49" s="5">
        <v>55059.16818181819</v>
      </c>
      <c r="G49" s="5">
        <v>58871.620909090918</v>
      </c>
      <c r="H49" s="1">
        <f t="shared" si="2"/>
        <v>106.92428319055442</v>
      </c>
      <c r="I49" s="2">
        <v>48.56704545454545</v>
      </c>
      <c r="J49" s="2">
        <v>52.750437062937067</v>
      </c>
      <c r="K49" s="1">
        <f t="shared" si="3"/>
        <v>108.61364237671593</v>
      </c>
    </row>
    <row r="50" spans="1:11" ht="31.5" x14ac:dyDescent="0.2">
      <c r="A50" s="14">
        <f t="shared" si="4"/>
        <v>41</v>
      </c>
      <c r="B50" s="12" t="s">
        <v>12</v>
      </c>
      <c r="C50" s="2" t="s">
        <v>9</v>
      </c>
      <c r="D50" s="2" t="s">
        <v>9</v>
      </c>
      <c r="E50" s="1" t="str">
        <f t="shared" si="1"/>
        <v>-</v>
      </c>
      <c r="F50" s="5">
        <v>49485.799999999996</v>
      </c>
      <c r="G50" s="5">
        <v>57662.777777777774</v>
      </c>
      <c r="H50" s="1">
        <f t="shared" si="2"/>
        <v>116.52388721164006</v>
      </c>
      <c r="I50" s="2">
        <v>46.075555555555553</v>
      </c>
      <c r="J50" s="2">
        <v>50.638095238095239</v>
      </c>
      <c r="K50" s="1">
        <f t="shared" si="3"/>
        <v>109.9022998801141</v>
      </c>
    </row>
    <row r="51" spans="1:11" ht="31.5" x14ac:dyDescent="0.2">
      <c r="A51" s="14">
        <f t="shared" si="4"/>
        <v>42</v>
      </c>
      <c r="B51" s="12" t="s">
        <v>13</v>
      </c>
      <c r="C51" s="2" t="s">
        <v>9</v>
      </c>
      <c r="D51" s="2" t="s">
        <v>9</v>
      </c>
      <c r="E51" s="1" t="str">
        <f t="shared" si="1"/>
        <v>-</v>
      </c>
      <c r="F51" s="5">
        <v>35267</v>
      </c>
      <c r="G51" s="5">
        <v>45700</v>
      </c>
      <c r="H51" s="1">
        <f t="shared" si="2"/>
        <v>129.58289619190745</v>
      </c>
      <c r="I51" s="2">
        <v>25.34</v>
      </c>
      <c r="J51" s="2">
        <v>30.855952380952388</v>
      </c>
      <c r="K51" s="1">
        <f t="shared" si="3"/>
        <v>121.76776788063295</v>
      </c>
    </row>
    <row r="52" spans="1:11" ht="15.75" x14ac:dyDescent="0.2">
      <c r="A52" s="16"/>
      <c r="B52" s="17"/>
      <c r="C52" s="4"/>
      <c r="D52" s="4"/>
      <c r="E52" s="3"/>
      <c r="F52" s="4"/>
      <c r="G52" s="4"/>
      <c r="H52" s="3"/>
      <c r="I52" s="4"/>
      <c r="J52" s="4"/>
      <c r="K52" s="3"/>
    </row>
    <row r="53" spans="1:11" ht="15.75" x14ac:dyDescent="0.2">
      <c r="A53" s="18"/>
      <c r="B53" s="17"/>
      <c r="C53" s="4"/>
      <c r="D53" s="4"/>
      <c r="E53" s="3"/>
      <c r="F53" s="3"/>
      <c r="G53" s="3"/>
      <c r="H53" s="3"/>
      <c r="I53" s="4"/>
      <c r="J53" s="4"/>
      <c r="K53" s="3"/>
    </row>
    <row r="54" spans="1:11" ht="4.5" hidden="1" customHeight="1" x14ac:dyDescent="0.2">
      <c r="A54" s="19"/>
      <c r="B54" s="20"/>
      <c r="C54" s="30"/>
      <c r="D54" s="30"/>
      <c r="E54" s="3"/>
      <c r="F54" s="3"/>
      <c r="G54" s="3"/>
      <c r="H54" s="3"/>
      <c r="I54" s="31"/>
      <c r="J54" s="31"/>
    </row>
    <row r="55" spans="1:11" ht="18.75" x14ac:dyDescent="0.3">
      <c r="A55" s="21"/>
      <c r="I55" s="22"/>
      <c r="J55" s="22"/>
    </row>
    <row r="56" spans="1:11" ht="18.75" x14ac:dyDescent="0.3">
      <c r="A56" s="21"/>
      <c r="K56" s="23"/>
    </row>
    <row r="57" spans="1:11" ht="18.75" customHeight="1" x14ac:dyDescent="0.3">
      <c r="A57" s="24"/>
      <c r="K57" s="25"/>
    </row>
    <row r="58" spans="1:11" x14ac:dyDescent="0.2">
      <c r="A58" s="32"/>
    </row>
    <row r="66" spans="1:8" ht="12" customHeight="1" x14ac:dyDescent="0.2"/>
    <row r="67" spans="1:8" ht="14.25" customHeight="1" x14ac:dyDescent="0.2"/>
    <row r="69" spans="1:8" ht="14.25" customHeight="1" x14ac:dyDescent="0.2">
      <c r="A69" s="15"/>
      <c r="C69" s="15"/>
      <c r="D69" s="15"/>
      <c r="E69" s="15"/>
      <c r="F69" s="15"/>
      <c r="G69" s="15"/>
      <c r="H69" s="15"/>
    </row>
    <row r="70" spans="1:8" ht="13.5" customHeight="1" x14ac:dyDescent="0.2">
      <c r="A70" s="15"/>
      <c r="C70" s="15"/>
      <c r="D70" s="15"/>
      <c r="E70" s="15"/>
      <c r="F70" s="15"/>
      <c r="G70" s="15"/>
      <c r="H70" s="15"/>
    </row>
    <row r="71" spans="1:8" ht="13.5" customHeight="1" x14ac:dyDescent="0.2">
      <c r="A71" s="15"/>
      <c r="C71" s="15"/>
      <c r="D71" s="15"/>
      <c r="E71" s="15"/>
      <c r="F71" s="15"/>
      <c r="G71" s="15"/>
      <c r="H71" s="15"/>
    </row>
    <row r="72" spans="1:8" ht="13.5" customHeight="1" x14ac:dyDescent="0.2">
      <c r="A72" s="15"/>
      <c r="C72" s="15"/>
      <c r="D72" s="15"/>
      <c r="E72" s="15"/>
      <c r="F72" s="15"/>
      <c r="G72" s="15"/>
      <c r="H72" s="15"/>
    </row>
    <row r="73" spans="1:8" ht="13.5" customHeight="1" x14ac:dyDescent="0.2">
      <c r="A73" s="15"/>
      <c r="C73" s="15"/>
      <c r="D73" s="15"/>
      <c r="E73" s="15"/>
      <c r="F73" s="15"/>
      <c r="G73" s="15"/>
      <c r="H73" s="15"/>
    </row>
    <row r="74" spans="1:8" ht="13.5" customHeight="1" x14ac:dyDescent="0.2">
      <c r="A74" s="15"/>
      <c r="C74" s="15"/>
      <c r="D74" s="15"/>
      <c r="E74" s="15"/>
      <c r="F74" s="15"/>
      <c r="G74" s="15"/>
      <c r="H74" s="15"/>
    </row>
    <row r="75" spans="1:8" ht="13.5" customHeight="1" x14ac:dyDescent="0.2">
      <c r="A75" s="15"/>
      <c r="C75" s="15"/>
      <c r="D75" s="15"/>
      <c r="E75" s="15"/>
      <c r="F75" s="15"/>
      <c r="G75" s="15"/>
      <c r="H75" s="15"/>
    </row>
    <row r="76" spans="1:8" ht="15" customHeight="1" x14ac:dyDescent="0.2">
      <c r="A76" s="15"/>
      <c r="C76" s="15"/>
      <c r="D76" s="15"/>
      <c r="E76" s="15"/>
      <c r="F76" s="15"/>
      <c r="G76" s="15"/>
      <c r="H76" s="15"/>
    </row>
    <row r="77" spans="1:8" ht="8.25" customHeight="1" x14ac:dyDescent="0.2">
      <c r="A77" s="15"/>
      <c r="C77" s="15"/>
      <c r="D77" s="15"/>
      <c r="E77" s="15"/>
      <c r="F77" s="15"/>
      <c r="G77" s="15"/>
      <c r="H77" s="15"/>
    </row>
    <row r="78" spans="1:8" ht="16.5" customHeight="1" x14ac:dyDescent="0.2">
      <c r="A78" s="15"/>
      <c r="C78" s="15"/>
      <c r="D78" s="15"/>
      <c r="E78" s="15"/>
      <c r="F78" s="15"/>
      <c r="G78" s="15"/>
      <c r="H78" s="15"/>
    </row>
    <row r="79" spans="1:8" ht="9.75" customHeight="1" x14ac:dyDescent="0.2">
      <c r="A79" s="15"/>
      <c r="C79" s="15"/>
      <c r="D79" s="15"/>
      <c r="E79" s="15"/>
      <c r="F79" s="15"/>
      <c r="G79" s="15"/>
      <c r="H79" s="15"/>
    </row>
    <row r="81" spans="1:8" ht="12" customHeight="1" x14ac:dyDescent="0.2">
      <c r="A81" s="15"/>
      <c r="C81" s="15"/>
      <c r="D81" s="15"/>
      <c r="E81" s="15"/>
      <c r="F81" s="15"/>
      <c r="G81" s="15"/>
      <c r="H81" s="15"/>
    </row>
  </sheetData>
  <mergeCells count="16">
    <mergeCell ref="J1:K1"/>
    <mergeCell ref="A3:K3"/>
    <mergeCell ref="A6:A8"/>
    <mergeCell ref="B6:B8"/>
    <mergeCell ref="C6:E6"/>
    <mergeCell ref="F6:H6"/>
    <mergeCell ref="I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" right="0" top="0.19685039370078741" bottom="0.19685039370078741" header="0" footer="0.19685039370078741"/>
  <pageSetup paperSize="9" scale="55" fitToWidth="0" fitToHeight="0" orientation="portrait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Дин. с начала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Рязанцев Алексей Станиславович</cp:lastModifiedBy>
  <cp:lastPrinted>2022-01-20T08:21:38Z</cp:lastPrinted>
  <dcterms:created xsi:type="dcterms:W3CDTF">2020-04-22T06:12:40Z</dcterms:created>
  <dcterms:modified xsi:type="dcterms:W3CDTF">2022-01-20T09:09:32Z</dcterms:modified>
</cp:coreProperties>
</file>