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<sst xmlns="http://schemas.openxmlformats.org/spreadsheetml/2006/main" count="370" uniqueCount="243">
  <si>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</si>
  <si>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</si>
  <si>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</si>
  <si>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</si>
  <si>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</si>
  <si>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</si>
  <si>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</si>
  <si>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</si>
  <si>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</si>
  <si>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</si>
  <si>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</si>
  <si>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</si>
  <si>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</si>
  <si>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</si>
  <si>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</si>
  <si>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</si>
  <si>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</si>
  <si>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</si>
  <si>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</si>
  <si>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</si>
  <si>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</si>
  <si>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</si>
  <si>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</si>
  <si>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</si>
  <si>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</si>
  <si>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</si>
  <si>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</si>
  <si>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</si>
  <si>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</si>
  <si>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</si>
  <si>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</si>
  <si>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</si>
  <si>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</si>
  <si>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</si>
  <si>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</si>
  <si>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</si>
  <si>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</si>
  <si>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</si>
  <si>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</si>
  <si>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</si>
  <si>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</si>
  <si>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</si>
  <si>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</si>
  <si>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</si>
  <si>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</si>
  <si>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</si>
  <si>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</si>
  <si>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</si>
  <si>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</si>
  <si>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</si>
  <si>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</si>
  <si>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</si>
  <si>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</si>
  <si>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</si>
  <si>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</si>
  <si>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</si>
  <si>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</si>
  <si>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</si>
  <si>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</si>
  <si>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</si>
  <si>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</si>
  <si>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</si>
  <si>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</si>
  <si>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</si>
  <si>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</si>
  <si>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</si>
  <si>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</si>
  <si>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</si>
  <si>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</si>
  <si>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</si>
  <si>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</si>
  <si>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</si>
  <si>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</si>
  <si>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</si>
  <si>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</si>
  <si>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</si>
  <si>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</si>
  <si>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</si>
  <si>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</si>
  <si>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</si>
  <si>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</si>
  <si>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</si>
  <si>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</si>
  <si>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</si>
  <si>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</si>
  <si>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</si>
  <si>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</si>
  <si>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</si>
  <si>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</si>
  <si>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</si>
  <si>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</si>
  <si>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</si>
  <si>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</si>
  <si>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</si>
  <si>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</si>
  <si>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</si>
  <si>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</si>
  <si>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</si>
  <si>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</si>
  <si>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</si>
  <si>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</si>
  <si>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</si>
  <si>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</si>
  <si>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</si>
  <si>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</si>
  <si>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</si>
  <si>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</si>
  <si>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</si>
  <si>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</si>
  <si>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</si>
  <si>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</si>
  <si>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</si>
  <si>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</si>
  <si>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</si>
  <si>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</si>
  <si>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</si>
  <si>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</si>
  <si>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</si>
  <si>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</si>
  <si>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</si>
  <si>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</si>
  <si>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</si>
  <si>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</si>
  <si>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</si>
  <si>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</si>
  <si>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</si>
  <si>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</si>
  <si>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</si>
  <si>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</si>
  <si>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</si>
  <si>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</si>
  <si>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</si>
  <si>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</si>
  <si>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</si>
  <si>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</si>
  <si>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</si>
  <si>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</si>
  <si>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</si>
  <si>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</si>
  <si>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</si>
  <si>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</si>
  <si>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</si>
  <si>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</si>
  <si>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</si>
  <si>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</si>
  <si>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</si>
  <si>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</si>
  <si>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</si>
  <si>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</si>
  <si>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</si>
  <si>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</si>
  <si>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</si>
  <si>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</si>
  <si>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</si>
  <si>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</si>
  <si>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</si>
  <si>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</si>
  <si>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</si>
  <si>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</si>
  <si>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</si>
  <si>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</si>
  <si>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</si>
  <si>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</si>
  <si>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</si>
  <si>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</si>
  <si>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</si>
  <si>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</si>
  <si>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</si>
  <si>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</si>
  <si>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</si>
  <si>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</si>
  <si>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</si>
  <si>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</si>
  <si>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</si>
  <si>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</si>
  <si>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</si>
  <si>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</si>
  <si>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</si>
  <si>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</si>
  <si>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</si>
  <si>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</si>
  <si>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</si>
  <si>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</si>
  <si>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</si>
  <si>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</si>
  <si>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</si>
  <si>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</si>
  <si>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</si>
  <si>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</si>
  <si>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</si>
  <si>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</si>
  <si>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</si>
  <si>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</si>
  <si>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</si>
  <si>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</si>
  <si>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</si>
  <si>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</si>
  <si>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</si>
  <si>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</si>
  <si>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</si>
  <si>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</si>
  <si>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</si>
  <si>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</si>
  <si>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</si>
  <si>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</si>
  <si>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</si>
  <si>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</si>
  <si>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</si>
  <si>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</si>
  <si>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</si>
  <si>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</si>
  <si>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</si>
  <si>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</si>
  <si>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</si>
  <si>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</si>
  <si>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</si>
  <si>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</si>
  <si>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</si>
  <si>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</si>
  <si>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</si>
  <si>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</si>
  <si>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</si>
  <si>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</si>
  <si>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</si>
  <si>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</si>
  <si>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</si>
  <si>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</si>
  <si>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</si>
  <si>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</si>
  <si>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</si>
  <si>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</si>
  <si>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</si>
  <si>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</si>
  <si>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</si>
  <si>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Задолженность по заработной плате по состоянию                                                                                                         на 1 января 2022 года</t>
  </si>
  <si>
    <t>за    январь  2023 года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</si>
  <si>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"Транспортировка и хранение"</t>
  </si>
  <si>
    <t>Общий объем инвестиций крупных и средних организаций за счет всех источников финансирования за 2022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</si>
  <si>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1_января 2023 года</t>
    </r>
  </si>
  <si>
    <t>Среднемесячная заработная плата одного работника на крупных и средних предприятиях на 01 января 2023г</t>
  </si>
  <si>
    <t>Численность безработных граждан, зарегистрированных в государственных учреждениях службы занятости по состоянию на  1 февраля 2023 года</t>
  </si>
  <si>
    <t>17,,1</t>
  </si>
  <si>
    <t xml:space="preserve">масло растительное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</si>
</sst>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pane ySplit="10" topLeftCell="A41" activePane="bottomLeft" state="frozen"/>
      <selection pane="topLeft" activeCell="A1" sqref="A1"/>
      <selection pane="bottomLeft" activeCell="J155" sqref="J155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3" t="s">
        <v>61</v>
      </c>
      <c r="B1" s="123"/>
      <c r="C1" s="123"/>
      <c r="D1" s="123"/>
      <c r="E1" s="123"/>
      <c r="F1" s="123"/>
    </row>
    <row r="2" spans="1:6" ht="8.25" customHeight="1">
      <c r="A2" s="48"/>
      <c r="B2" s="49"/>
      <c r="C2" s="49"/>
      <c r="D2" s="49"/>
      <c r="E2" s="124"/>
      <c r="F2" s="124"/>
    </row>
    <row r="3" spans="1:6" ht="12" customHeight="1">
      <c r="A3" s="125" t="s">
        <v>0</v>
      </c>
      <c r="B3" s="125"/>
      <c r="C3" s="125"/>
      <c r="D3" s="125"/>
      <c r="E3" s="125"/>
      <c r="F3" s="125"/>
    </row>
    <row r="4" spans="1:6" ht="14.25" customHeight="1">
      <c r="A4" s="120" t="s">
        <v>218</v>
      </c>
      <c r="B4" s="120"/>
      <c r="C4" s="120"/>
      <c r="D4" s="120"/>
      <c r="E4" s="120"/>
      <c r="F4" s="120"/>
    </row>
    <row r="5" spans="1:6" ht="10.5" customHeight="1">
      <c r="A5" s="119" t="s">
        <v>233</v>
      </c>
      <c r="B5" s="119"/>
      <c r="C5" s="119"/>
      <c r="D5" s="119"/>
      <c r="E5" s="119"/>
      <c r="F5" s="119"/>
    </row>
    <row r="6" spans="1:6" ht="14.25" customHeight="1">
      <c r="A6" s="120" t="s">
        <v>235</v>
      </c>
      <c r="B6" s="120"/>
      <c r="C6" s="120"/>
      <c r="D6" s="120"/>
      <c r="E6" s="120"/>
      <c r="F6" s="120"/>
    </row>
    <row r="7" spans="1:6" ht="10.5" customHeight="1">
      <c r="A7" s="121" t="s">
        <v>136</v>
      </c>
      <c r="B7" s="121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207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217</v>
      </c>
    </row>
    <row r="14" spans="1:9" ht="51">
      <c r="A14" s="14" t="s">
        <v>133</v>
      </c>
      <c r="B14" s="13" t="s">
        <v>135</v>
      </c>
      <c r="C14" s="12" t="s">
        <v>216</v>
      </c>
      <c r="D14" s="20">
        <f>D16+D32</f>
        <v>579.9</v>
      </c>
      <c r="E14" s="81">
        <f>E16+E32</f>
        <v>206.2</v>
      </c>
      <c r="F14" s="70">
        <f>AVERAGE(D14/E14*100)</f>
        <v>281.2318137730359</v>
      </c>
      <c r="G14" s="1">
        <f>D14+D51+D91+D116+D120+D124+D126</f>
        <v>2155.5</v>
      </c>
      <c r="H14" s="118">
        <f>E14+E51+E91+E116+E120+E124+E126</f>
        <v>949.5714698437944</v>
      </c>
      <c r="I14" s="79">
        <f>G14/H14</f>
        <v>2.26997131701375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216</v>
      </c>
      <c r="D16" s="20">
        <v>543.9</v>
      </c>
      <c r="E16" s="70">
        <f>AVERAGE(D16/F16*100)</f>
        <v>181.29999999999998</v>
      </c>
      <c r="F16" s="70">
        <v>300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216</v>
      </c>
      <c r="D32" s="20">
        <v>36</v>
      </c>
      <c r="E32" s="13">
        <v>24.9</v>
      </c>
      <c r="F32" s="70">
        <f>AVERAGE(D32/E32*100)</f>
        <v>144.57831325301206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209</v>
      </c>
      <c r="C34" s="12" t="s">
        <v>96</v>
      </c>
      <c r="D34" s="86">
        <v>0</v>
      </c>
      <c r="E34" s="86">
        <v>0</v>
      </c>
      <c r="F34" s="84" t="e">
        <f aca="true" t="shared" si="0" ref="F34:F45">AVERAGE(D34/E34*100)</f>
        <v>#DIV/0!</v>
      </c>
    </row>
    <row r="35" spans="1:6" ht="25.5" customHeight="1">
      <c r="A35" s="14"/>
      <c r="B35" s="16" t="s">
        <v>210</v>
      </c>
      <c r="C35" s="23" t="s">
        <v>220</v>
      </c>
      <c r="D35" s="86">
        <v>0</v>
      </c>
      <c r="E35" s="86">
        <v>0</v>
      </c>
      <c r="F35" s="84" t="e">
        <f t="shared" si="0"/>
        <v>#DIV/0!</v>
      </c>
    </row>
    <row r="36" spans="1:6" ht="12.75">
      <c r="A36" s="14"/>
      <c r="B36" s="16" t="s">
        <v>211</v>
      </c>
      <c r="C36" s="12" t="s">
        <v>212</v>
      </c>
      <c r="D36" s="86">
        <v>86</v>
      </c>
      <c r="E36" s="86">
        <v>82.9</v>
      </c>
      <c r="F36" s="84">
        <f t="shared" si="0"/>
        <v>103.7394451145959</v>
      </c>
    </row>
    <row r="37" spans="1:9" ht="12.75">
      <c r="A37" s="14"/>
      <c r="B37" s="16" t="s">
        <v>213</v>
      </c>
      <c r="C37" s="12" t="s">
        <v>96</v>
      </c>
      <c r="D37" s="86">
        <v>99.2</v>
      </c>
      <c r="E37" s="86">
        <v>86</v>
      </c>
      <c r="F37" s="84">
        <f t="shared" si="0"/>
        <v>115.34883720930233</v>
      </c>
      <c r="H37" s="85"/>
      <c r="I37" s="85"/>
    </row>
    <row r="38" spans="1:7" ht="12.75">
      <c r="A38" s="14"/>
      <c r="B38" s="51" t="s">
        <v>223</v>
      </c>
      <c r="C38" s="23" t="s">
        <v>208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224</v>
      </c>
      <c r="C39" s="23" t="s">
        <v>96</v>
      </c>
      <c r="D39" s="86">
        <v>23.3</v>
      </c>
      <c r="E39" s="86" t="s">
        <v>241</v>
      </c>
      <c r="F39" s="84" t="e">
        <f t="shared" si="0"/>
        <v>#VALUE!</v>
      </c>
      <c r="G39" s="69"/>
    </row>
    <row r="40" spans="1:7" ht="12.75">
      <c r="A40" s="14"/>
      <c r="B40" s="51" t="s">
        <v>225</v>
      </c>
      <c r="C40" s="23" t="s">
        <v>96</v>
      </c>
      <c r="D40" s="86">
        <v>0.21</v>
      </c>
      <c r="E40" s="86">
        <v>0.76</v>
      </c>
      <c r="F40" s="84">
        <f t="shared" si="0"/>
        <v>27.631578947368418</v>
      </c>
      <c r="G40" s="69"/>
    </row>
    <row r="41" spans="1:7" ht="22.5">
      <c r="A41" s="14"/>
      <c r="B41" s="51" t="s">
        <v>226</v>
      </c>
      <c r="C41" s="23" t="s">
        <v>227</v>
      </c>
      <c r="D41" s="86">
        <v>1.1</v>
      </c>
      <c r="E41" s="86">
        <v>2.1</v>
      </c>
      <c r="F41" s="84">
        <f t="shared" si="0"/>
        <v>52.38095238095239</v>
      </c>
      <c r="G41" s="69"/>
    </row>
    <row r="42" spans="1:7" ht="12.75">
      <c r="A42" s="14"/>
      <c r="B42" s="51" t="s">
        <v>228</v>
      </c>
      <c r="C42" s="23" t="s">
        <v>96</v>
      </c>
      <c r="D42" s="86">
        <v>13</v>
      </c>
      <c r="E42" s="86">
        <v>12</v>
      </c>
      <c r="F42" s="84">
        <f t="shared" si="0"/>
        <v>108.33333333333333</v>
      </c>
      <c r="G42" s="69"/>
    </row>
    <row r="43" spans="1:7" ht="12.75">
      <c r="A43" s="14"/>
      <c r="B43" s="51" t="s">
        <v>242</v>
      </c>
      <c r="C43" s="23" t="s">
        <v>96</v>
      </c>
      <c r="D43" s="86">
        <v>2221.4</v>
      </c>
      <c r="E43" s="86">
        <v>0</v>
      </c>
      <c r="F43" s="84" t="e">
        <f t="shared" si="0"/>
        <v>#DIV/0!</v>
      </c>
      <c r="G43" s="69"/>
    </row>
    <row r="44" spans="1:7" ht="12.75">
      <c r="A44" s="14"/>
      <c r="B44" s="51" t="s">
        <v>229</v>
      </c>
      <c r="C44" s="23" t="s">
        <v>96</v>
      </c>
      <c r="D44" s="86">
        <v>1702.3</v>
      </c>
      <c r="E44" s="86">
        <v>1544.7</v>
      </c>
      <c r="F44" s="84">
        <f t="shared" si="0"/>
        <v>110.20262834207288</v>
      </c>
      <c r="G44" s="69"/>
    </row>
    <row r="45" spans="1:7" ht="22.5">
      <c r="A45" s="14"/>
      <c r="B45" s="51" t="s">
        <v>230</v>
      </c>
      <c r="C45" s="23" t="s">
        <v>231</v>
      </c>
      <c r="D45" s="86">
        <v>10.395</v>
      </c>
      <c r="E45" s="86">
        <v>11.849</v>
      </c>
      <c r="F45" s="84">
        <f t="shared" si="0"/>
        <v>87.72892227192168</v>
      </c>
      <c r="G45" s="69"/>
    </row>
    <row r="46" spans="1:6" ht="12.75">
      <c r="A46" s="14"/>
      <c r="B46" s="16"/>
      <c r="C46" s="23"/>
      <c r="D46" s="18"/>
      <c r="E46" s="86"/>
      <c r="F46" s="19"/>
    </row>
    <row r="47" spans="1:7" ht="12.75">
      <c r="A47" s="14"/>
      <c r="B47" s="11" t="s">
        <v>13</v>
      </c>
      <c r="C47" s="23"/>
      <c r="D47" s="67"/>
      <c r="E47" s="68"/>
      <c r="F47" s="68"/>
      <c r="G47" s="69"/>
    </row>
    <row r="48" spans="1:8" ht="12.75" customHeight="1">
      <c r="A48" s="14" t="s">
        <v>139</v>
      </c>
      <c r="B48" s="21" t="s">
        <v>68</v>
      </c>
      <c r="C48" s="23" t="s">
        <v>47</v>
      </c>
      <c r="D48" s="67">
        <v>13</v>
      </c>
      <c r="E48" s="68">
        <v>10</v>
      </c>
      <c r="F48" s="70">
        <f aca="true" t="shared" si="1" ref="F48:F60">AVERAGE(D48/E48*100)</f>
        <v>130</v>
      </c>
      <c r="G48" s="69"/>
      <c r="H48" s="69"/>
    </row>
    <row r="49" spans="1:7" ht="12.75" customHeight="1">
      <c r="A49" s="14" t="s">
        <v>140</v>
      </c>
      <c r="B49" s="21" t="s">
        <v>69</v>
      </c>
      <c r="C49" s="23" t="s">
        <v>47</v>
      </c>
      <c r="D49" s="67">
        <v>278</v>
      </c>
      <c r="E49" s="68">
        <v>278</v>
      </c>
      <c r="F49" s="70">
        <f t="shared" si="1"/>
        <v>100</v>
      </c>
      <c r="G49" s="69"/>
    </row>
    <row r="50" spans="1:7" ht="12.75" customHeight="1">
      <c r="A50" s="14" t="s">
        <v>141</v>
      </c>
      <c r="B50" s="21" t="s">
        <v>94</v>
      </c>
      <c r="C50" s="23" t="s">
        <v>47</v>
      </c>
      <c r="D50" s="67">
        <v>21201</v>
      </c>
      <c r="E50" s="68">
        <v>21201</v>
      </c>
      <c r="F50" s="70">
        <f t="shared" si="1"/>
        <v>100</v>
      </c>
      <c r="G50" s="69"/>
    </row>
    <row r="51" spans="1:7" ht="51">
      <c r="A51" s="14" t="s">
        <v>142</v>
      </c>
      <c r="B51" s="13" t="s">
        <v>143</v>
      </c>
      <c r="C51" s="12" t="s">
        <v>216</v>
      </c>
      <c r="D51" s="91">
        <v>1136.3</v>
      </c>
      <c r="E51" s="104">
        <f>AVERAGE(D51/F51*100)</f>
        <v>378.76666666666665</v>
      </c>
      <c r="F51" s="70">
        <v>300</v>
      </c>
      <c r="G51" s="69"/>
    </row>
    <row r="52" spans="1:7" ht="12.75" customHeight="1">
      <c r="A52" s="14" t="s">
        <v>144</v>
      </c>
      <c r="B52" s="13" t="s">
        <v>120</v>
      </c>
      <c r="C52" s="12" t="s">
        <v>15</v>
      </c>
      <c r="D52" s="86">
        <v>140.42</v>
      </c>
      <c r="E52" s="83">
        <v>130.37</v>
      </c>
      <c r="F52" s="70">
        <f t="shared" si="1"/>
        <v>107.70882871826339</v>
      </c>
      <c r="G52" s="69"/>
    </row>
    <row r="53" spans="1:7" ht="12.75">
      <c r="A53" s="14"/>
      <c r="B53" s="53" t="s">
        <v>16</v>
      </c>
      <c r="C53" s="12"/>
      <c r="D53" s="91"/>
      <c r="E53" s="92"/>
      <c r="F53" s="70"/>
      <c r="G53" s="69"/>
    </row>
    <row r="54" spans="1:7" ht="12.75">
      <c r="A54" s="14"/>
      <c r="B54" s="16" t="s">
        <v>92</v>
      </c>
      <c r="C54" s="12" t="s">
        <v>15</v>
      </c>
      <c r="D54" s="93">
        <v>102.8</v>
      </c>
      <c r="E54" s="94">
        <v>92.8</v>
      </c>
      <c r="F54" s="70">
        <f t="shared" si="1"/>
        <v>110.77586206896552</v>
      </c>
      <c r="G54" s="69"/>
    </row>
    <row r="55" spans="1:7" ht="12.75">
      <c r="A55" s="14"/>
      <c r="B55" s="16" t="s">
        <v>25</v>
      </c>
      <c r="C55" s="12" t="s">
        <v>15</v>
      </c>
      <c r="D55" s="86">
        <v>7.9</v>
      </c>
      <c r="E55" s="83">
        <v>7.6</v>
      </c>
      <c r="F55" s="70">
        <f t="shared" si="1"/>
        <v>103.94736842105263</v>
      </c>
      <c r="G55" s="69"/>
    </row>
    <row r="56" spans="1:7" ht="12.75">
      <c r="A56" s="14"/>
      <c r="B56" s="16" t="s">
        <v>26</v>
      </c>
      <c r="C56" s="12" t="s">
        <v>15</v>
      </c>
      <c r="D56" s="86">
        <v>13.8</v>
      </c>
      <c r="E56" s="83">
        <v>14.1</v>
      </c>
      <c r="F56" s="70">
        <f t="shared" si="1"/>
        <v>97.87234042553192</v>
      </c>
      <c r="G56" s="69"/>
    </row>
    <row r="57" spans="1:7" ht="12.75">
      <c r="A57" s="14"/>
      <c r="B57" s="16" t="s">
        <v>17</v>
      </c>
      <c r="C57" s="12" t="s">
        <v>15</v>
      </c>
      <c r="D57" s="86"/>
      <c r="E57" s="83"/>
      <c r="F57" s="70" t="e">
        <f t="shared" si="1"/>
        <v>#DIV/0!</v>
      </c>
      <c r="G57" s="69"/>
    </row>
    <row r="58" spans="1:7" ht="12.75">
      <c r="A58" s="14"/>
      <c r="B58" s="16" t="s">
        <v>121</v>
      </c>
      <c r="C58" s="12" t="s">
        <v>15</v>
      </c>
      <c r="D58" s="86">
        <v>0.121</v>
      </c>
      <c r="E58" s="83">
        <v>0.075</v>
      </c>
      <c r="F58" s="70">
        <f t="shared" si="1"/>
        <v>161.33333333333331</v>
      </c>
      <c r="G58" s="69"/>
    </row>
    <row r="59" spans="1:7" ht="12.75">
      <c r="A59" s="14"/>
      <c r="B59" s="16" t="s">
        <v>122</v>
      </c>
      <c r="C59" s="12" t="s">
        <v>15</v>
      </c>
      <c r="D59" s="86"/>
      <c r="E59" s="83"/>
      <c r="F59" s="70" t="e">
        <f t="shared" si="1"/>
        <v>#DIV/0!</v>
      </c>
      <c r="G59" s="69"/>
    </row>
    <row r="60" spans="1:7" ht="12.75">
      <c r="A60" s="14"/>
      <c r="B60" s="16" t="s">
        <v>93</v>
      </c>
      <c r="C60" s="12" t="s">
        <v>15</v>
      </c>
      <c r="D60" s="86">
        <v>15.8</v>
      </c>
      <c r="E60" s="83">
        <v>15.8</v>
      </c>
      <c r="F60" s="70">
        <f t="shared" si="1"/>
        <v>100</v>
      </c>
      <c r="G60" s="69"/>
    </row>
    <row r="61" spans="1:6" ht="25.5" customHeight="1">
      <c r="A61" s="14" t="s">
        <v>145</v>
      </c>
      <c r="B61" s="13" t="s">
        <v>123</v>
      </c>
      <c r="C61" s="23"/>
      <c r="D61" s="91"/>
      <c r="E61" s="92"/>
      <c r="F61" s="13"/>
    </row>
    <row r="62" spans="1:6" ht="12.75">
      <c r="A62" s="14"/>
      <c r="B62" s="16" t="s">
        <v>118</v>
      </c>
      <c r="C62" s="23" t="s">
        <v>219</v>
      </c>
      <c r="D62" s="86"/>
      <c r="E62" s="83"/>
      <c r="F62" s="70" t="e">
        <f aca="true" t="shared" si="2" ref="F62:F71">AVERAGE(D62/E62*100)</f>
        <v>#DIV/0!</v>
      </c>
    </row>
    <row r="63" spans="1:6" ht="12.75">
      <c r="A63" s="14"/>
      <c r="B63" s="16" t="s">
        <v>119</v>
      </c>
      <c r="C63" s="23" t="s">
        <v>219</v>
      </c>
      <c r="D63" s="86"/>
      <c r="E63" s="83"/>
      <c r="F63" s="70" t="e">
        <f t="shared" si="2"/>
        <v>#DIV/0!</v>
      </c>
    </row>
    <row r="64" spans="1:6" ht="12.75">
      <c r="A64" s="14"/>
      <c r="B64" s="24" t="s">
        <v>128</v>
      </c>
      <c r="C64" s="23" t="s">
        <v>219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17</v>
      </c>
      <c r="C65" s="23" t="s">
        <v>219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18</v>
      </c>
      <c r="C66" s="23" t="s">
        <v>219</v>
      </c>
      <c r="D66" s="86"/>
      <c r="E66" s="83"/>
      <c r="F66" s="70" t="e">
        <f t="shared" si="2"/>
        <v>#DIV/0!</v>
      </c>
    </row>
    <row r="67" spans="1:6" ht="12.75">
      <c r="A67" s="14"/>
      <c r="B67" s="16" t="s">
        <v>19</v>
      </c>
      <c r="C67" s="23" t="s">
        <v>219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20</v>
      </c>
      <c r="C68" s="23" t="s">
        <v>219</v>
      </c>
      <c r="D68" s="86"/>
      <c r="E68" s="83"/>
      <c r="F68" s="70" t="e">
        <f t="shared" si="2"/>
        <v>#DIV/0!</v>
      </c>
    </row>
    <row r="69" spans="1:6" ht="12.75">
      <c r="A69" s="14"/>
      <c r="B69" s="16" t="s">
        <v>124</v>
      </c>
      <c r="C69" s="23" t="s">
        <v>96</v>
      </c>
      <c r="D69" s="86">
        <v>287.5</v>
      </c>
      <c r="E69" s="106">
        <f>AVERAGE(D69/F69*100)</f>
        <v>393.296853625171</v>
      </c>
      <c r="F69" s="72">
        <v>73.1</v>
      </c>
    </row>
    <row r="70" spans="1:6" ht="12.75">
      <c r="A70" s="14"/>
      <c r="B70" s="16" t="s">
        <v>21</v>
      </c>
      <c r="C70" s="23" t="s">
        <v>96</v>
      </c>
      <c r="D70" s="86">
        <v>7564.7</v>
      </c>
      <c r="E70" s="106">
        <f>AVERAGE(D70/F70*100)</f>
        <v>6997.872340425532</v>
      </c>
      <c r="F70" s="72">
        <v>108.1</v>
      </c>
    </row>
    <row r="71" spans="1:6" ht="12" customHeight="1">
      <c r="A71" s="14"/>
      <c r="B71" s="16" t="s">
        <v>22</v>
      </c>
      <c r="C71" s="23" t="s">
        <v>97</v>
      </c>
      <c r="D71" s="86">
        <v>2326.5</v>
      </c>
      <c r="E71" s="83">
        <v>2326.5</v>
      </c>
      <c r="F71" s="70">
        <f t="shared" si="2"/>
        <v>100</v>
      </c>
    </row>
    <row r="72" spans="1:6" ht="25.5">
      <c r="A72" s="14" t="s">
        <v>146</v>
      </c>
      <c r="B72" s="13" t="s">
        <v>125</v>
      </c>
      <c r="C72" s="23"/>
      <c r="D72" s="91"/>
      <c r="E72" s="92"/>
      <c r="F72" s="13"/>
    </row>
    <row r="73" spans="1:6" ht="12.75">
      <c r="A73" s="14"/>
      <c r="B73" s="16" t="s">
        <v>23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25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26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17</v>
      </c>
      <c r="C76" s="23" t="s">
        <v>24</v>
      </c>
      <c r="D76" s="86"/>
      <c r="E76" s="83"/>
      <c r="F76" s="70" t="e">
        <f>AVERAGE(D76/E76*100)</f>
        <v>#DIV/0!</v>
      </c>
    </row>
    <row r="77" spans="1:6" ht="12.75">
      <c r="A77" s="14"/>
      <c r="B77" s="16" t="s">
        <v>19</v>
      </c>
      <c r="C77" s="23" t="s">
        <v>24</v>
      </c>
      <c r="D77" s="86"/>
      <c r="E77" s="83"/>
      <c r="F77" s="70" t="e">
        <f>AVERAGE(D77/E77*100)</f>
        <v>#DIV/0!</v>
      </c>
    </row>
    <row r="78" spans="1:6" ht="25.5">
      <c r="A78" s="14" t="s">
        <v>147</v>
      </c>
      <c r="B78" s="13" t="s">
        <v>126</v>
      </c>
      <c r="C78" s="23"/>
      <c r="D78" s="91"/>
      <c r="E78" s="92"/>
      <c r="F78" s="13"/>
    </row>
    <row r="79" spans="1:6" ht="12.75">
      <c r="A79" s="14"/>
      <c r="B79" s="16" t="s">
        <v>27</v>
      </c>
      <c r="C79" s="23" t="s">
        <v>28</v>
      </c>
      <c r="D79" s="86">
        <v>836</v>
      </c>
      <c r="E79" s="83">
        <v>777</v>
      </c>
      <c r="F79" s="70">
        <f>AVERAGE(D79/E79*100)</f>
        <v>107.59330759330759</v>
      </c>
    </row>
    <row r="80" spans="1:6" ht="12.75">
      <c r="A80" s="14"/>
      <c r="B80" s="16" t="s">
        <v>29</v>
      </c>
      <c r="C80" s="23" t="s">
        <v>30</v>
      </c>
      <c r="D80" s="86">
        <v>220</v>
      </c>
      <c r="E80" s="83">
        <v>220</v>
      </c>
      <c r="F80" s="70">
        <f>AVERAGE(D80/E80*100)</f>
        <v>100</v>
      </c>
    </row>
    <row r="81" spans="1:6" ht="25.5">
      <c r="A81" s="14"/>
      <c r="B81" s="16" t="s">
        <v>31</v>
      </c>
      <c r="C81" s="25" t="s">
        <v>32</v>
      </c>
      <c r="D81" s="86">
        <v>745</v>
      </c>
      <c r="E81" s="83">
        <v>689</v>
      </c>
      <c r="F81" s="70">
        <f>AVERAGE(D81/E81*100)</f>
        <v>108.12772133526852</v>
      </c>
    </row>
    <row r="82" spans="1:6" ht="25.5">
      <c r="A82" s="14"/>
      <c r="B82" s="16" t="s">
        <v>33</v>
      </c>
      <c r="C82" s="25" t="s">
        <v>32</v>
      </c>
      <c r="D82" s="86">
        <v>0</v>
      </c>
      <c r="E82" s="83">
        <v>0</v>
      </c>
      <c r="F82" s="70" t="e">
        <f>AVERAGE(D82/E82*100)</f>
        <v>#DIV/0!</v>
      </c>
    </row>
    <row r="83" spans="1:6" ht="25.5">
      <c r="A83" s="14" t="s">
        <v>148</v>
      </c>
      <c r="B83" s="13" t="s">
        <v>127</v>
      </c>
      <c r="C83" s="23"/>
      <c r="D83" s="91"/>
      <c r="E83" s="92"/>
      <c r="F83" s="13"/>
    </row>
    <row r="84" spans="1:6" ht="12.75" customHeight="1">
      <c r="A84" s="14"/>
      <c r="B84" s="16" t="s">
        <v>34</v>
      </c>
      <c r="C84" s="23" t="s">
        <v>98</v>
      </c>
      <c r="D84" s="86">
        <v>24796</v>
      </c>
      <c r="E84" s="105">
        <f>AVERAGE(D84/F84*100)</f>
        <v>24285.99412340842</v>
      </c>
      <c r="F84" s="72">
        <v>102.1</v>
      </c>
    </row>
    <row r="85" spans="1:6" ht="13.5" customHeight="1">
      <c r="A85" s="14"/>
      <c r="B85" s="16" t="s">
        <v>35</v>
      </c>
      <c r="C85" s="23" t="s">
        <v>98</v>
      </c>
      <c r="D85" s="86">
        <v>0</v>
      </c>
      <c r="E85" s="105">
        <v>0</v>
      </c>
      <c r="F85" s="72"/>
    </row>
    <row r="86" spans="1:6" ht="12" customHeight="1">
      <c r="A86" s="14"/>
      <c r="B86" s="16" t="s">
        <v>36</v>
      </c>
      <c r="C86" s="23" t="s">
        <v>98</v>
      </c>
      <c r="D86" s="86">
        <v>1698</v>
      </c>
      <c r="E86" s="105">
        <f>AVERAGE(D86/F86*100)</f>
        <v>1643.756050338819</v>
      </c>
      <c r="F86" s="72">
        <v>103.3</v>
      </c>
    </row>
    <row r="87" spans="1:6" ht="12" customHeight="1">
      <c r="A87" s="14"/>
      <c r="B87" s="16" t="s">
        <v>37</v>
      </c>
      <c r="C87" s="23" t="s">
        <v>215</v>
      </c>
      <c r="D87" s="95">
        <v>471.7</v>
      </c>
      <c r="E87" s="105">
        <f>AVERAGE(D87/F87*100)</f>
        <v>615.7963446475196</v>
      </c>
      <c r="F87" s="70">
        <v>76.6</v>
      </c>
    </row>
    <row r="88" spans="1:6" ht="16.5" customHeight="1">
      <c r="A88" s="14"/>
      <c r="B88" s="11" t="s">
        <v>39</v>
      </c>
      <c r="C88" s="25"/>
      <c r="D88" s="20"/>
      <c r="E88" s="13"/>
      <c r="F88" s="13"/>
    </row>
    <row r="89" spans="1:6" ht="12.75">
      <c r="A89" s="10" t="s">
        <v>149</v>
      </c>
      <c r="B89" s="21" t="s">
        <v>70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12.75">
      <c r="A90" s="14"/>
      <c r="B90" s="54" t="s">
        <v>154</v>
      </c>
      <c r="C90" s="23" t="s">
        <v>47</v>
      </c>
      <c r="D90" s="20">
        <v>1</v>
      </c>
      <c r="E90" s="13">
        <v>1</v>
      </c>
      <c r="F90" s="70">
        <f>AVERAGE(D90/E90*100)</f>
        <v>100</v>
      </c>
    </row>
    <row r="91" spans="1:6" ht="38.25">
      <c r="A91" s="14" t="s">
        <v>150</v>
      </c>
      <c r="B91" s="13" t="s">
        <v>155</v>
      </c>
      <c r="C91" s="23" t="s">
        <v>216</v>
      </c>
      <c r="D91" s="20">
        <v>9.5</v>
      </c>
      <c r="E91" s="107">
        <f>AVERAGE(D91/F91*100)</f>
        <v>3.958333333333333</v>
      </c>
      <c r="F91" s="70">
        <v>240</v>
      </c>
    </row>
    <row r="92" spans="1:6" ht="25.5">
      <c r="A92" s="14"/>
      <c r="B92" s="16" t="s">
        <v>14</v>
      </c>
      <c r="C92" s="25" t="s">
        <v>5</v>
      </c>
      <c r="D92" s="76"/>
      <c r="E92" s="19"/>
      <c r="F92" s="70" t="e">
        <f>AVERAGE(D92/E92*100)</f>
        <v>#DIV/0!</v>
      </c>
    </row>
    <row r="93" spans="1:6" ht="13.5" customHeight="1">
      <c r="A93" s="14" t="s">
        <v>151</v>
      </c>
      <c r="B93" s="13" t="s">
        <v>99</v>
      </c>
      <c r="C93" s="23" t="s">
        <v>9</v>
      </c>
      <c r="D93" s="81">
        <v>3.372</v>
      </c>
      <c r="E93" s="77">
        <f>AVERAGE(D93/F93*100)</f>
        <v>3.3188976377952755</v>
      </c>
      <c r="F93" s="70">
        <v>101.6</v>
      </c>
    </row>
    <row r="94" spans="1:6" ht="12.75">
      <c r="A94" s="14"/>
      <c r="B94" s="54" t="s">
        <v>40</v>
      </c>
      <c r="C94" s="23" t="s">
        <v>9</v>
      </c>
      <c r="D94" s="82">
        <v>3.372</v>
      </c>
      <c r="E94" s="107">
        <f>AVERAGE(D94/F94*100)</f>
        <v>3.3188976377952755</v>
      </c>
      <c r="F94" s="70">
        <v>101.6</v>
      </c>
    </row>
    <row r="95" spans="1:6" ht="15" customHeight="1">
      <c r="A95" s="14"/>
      <c r="B95" s="11" t="s">
        <v>41</v>
      </c>
      <c r="C95" s="23"/>
      <c r="D95" s="20"/>
      <c r="E95" s="13"/>
      <c r="F95" s="13"/>
    </row>
    <row r="96" spans="1:6" ht="12.75">
      <c r="A96" s="14" t="s">
        <v>152</v>
      </c>
      <c r="B96" s="55" t="s">
        <v>157</v>
      </c>
      <c r="C96" s="23" t="s">
        <v>47</v>
      </c>
      <c r="D96" s="20"/>
      <c r="E96" s="13"/>
      <c r="F96" s="70" t="e">
        <f>AVERAGE(D96/E96*100)</f>
        <v>#DIV/0!</v>
      </c>
    </row>
    <row r="97" spans="1:6" ht="12.75" customHeight="1">
      <c r="A97" s="14"/>
      <c r="B97" s="54" t="s">
        <v>158</v>
      </c>
      <c r="C97" s="23" t="s">
        <v>47</v>
      </c>
      <c r="D97" s="20"/>
      <c r="E97" s="13"/>
      <c r="F97" s="70" t="e">
        <f>AVERAGE(D97/E97*100)</f>
        <v>#DIV/0!</v>
      </c>
    </row>
    <row r="98" spans="1:6" ht="12.75">
      <c r="A98" s="14"/>
      <c r="B98" s="52" t="s">
        <v>159</v>
      </c>
      <c r="C98" s="23"/>
      <c r="D98" s="20"/>
      <c r="E98" s="13"/>
      <c r="F98" s="13"/>
    </row>
    <row r="99" spans="1:6" ht="12.75">
      <c r="A99" s="14"/>
      <c r="B99" s="54" t="s">
        <v>57</v>
      </c>
      <c r="C99" s="23" t="s">
        <v>47</v>
      </c>
      <c r="D99" s="20"/>
      <c r="E99" s="13"/>
      <c r="F99" s="13"/>
    </row>
    <row r="100" spans="1:6" ht="12.75" customHeight="1">
      <c r="A100" s="14"/>
      <c r="B100" s="54" t="s">
        <v>56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60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59</v>
      </c>
      <c r="C102" s="23" t="s">
        <v>47</v>
      </c>
      <c r="D102" s="20"/>
      <c r="E102" s="13"/>
      <c r="F102" s="13"/>
    </row>
    <row r="103" spans="1:6" ht="12.75">
      <c r="A103" s="14"/>
      <c r="B103" s="54" t="s">
        <v>58</v>
      </c>
      <c r="C103" s="23" t="s">
        <v>47</v>
      </c>
      <c r="D103" s="20"/>
      <c r="E103" s="13"/>
      <c r="F103" s="13"/>
    </row>
    <row r="104" spans="1:6" ht="25.5">
      <c r="A104" s="14"/>
      <c r="B104" s="54" t="s">
        <v>160</v>
      </c>
      <c r="C104" s="23" t="s">
        <v>47</v>
      </c>
      <c r="D104" s="20"/>
      <c r="E104" s="13"/>
      <c r="F104" s="13"/>
    </row>
    <row r="105" spans="1:6" ht="25.5" customHeight="1">
      <c r="A105" s="14" t="s">
        <v>153</v>
      </c>
      <c r="B105" s="13" t="s">
        <v>89</v>
      </c>
      <c r="C105" s="23" t="s">
        <v>12</v>
      </c>
      <c r="D105" s="18">
        <v>98.6</v>
      </c>
      <c r="E105" s="108">
        <f aca="true" t="shared" si="3" ref="E105:E112">AVERAGE(D105/F105*100)</f>
        <v>92.75634995296332</v>
      </c>
      <c r="F105" s="70">
        <v>106.3</v>
      </c>
    </row>
    <row r="106" spans="1:6" ht="12.75">
      <c r="A106" s="14"/>
      <c r="B106" s="54" t="s">
        <v>42</v>
      </c>
      <c r="C106" s="25" t="s">
        <v>12</v>
      </c>
      <c r="D106" s="18">
        <v>98.6</v>
      </c>
      <c r="E106" s="108">
        <f t="shared" si="3"/>
        <v>92.75634995296332</v>
      </c>
      <c r="F106" s="70">
        <v>106.3</v>
      </c>
    </row>
    <row r="107" spans="1:6" ht="12.75">
      <c r="A107" s="14" t="s">
        <v>156</v>
      </c>
      <c r="B107" s="13" t="s">
        <v>71</v>
      </c>
      <c r="C107" s="25" t="s">
        <v>221</v>
      </c>
      <c r="D107" s="20">
        <v>4.4</v>
      </c>
      <c r="E107" s="109">
        <f t="shared" si="3"/>
        <v>3.074772886093641</v>
      </c>
      <c r="F107" s="70">
        <v>143.1</v>
      </c>
    </row>
    <row r="108" spans="1:6" ht="12.75">
      <c r="A108" s="14"/>
      <c r="B108" s="54" t="s">
        <v>43</v>
      </c>
      <c r="C108" s="25" t="s">
        <v>221</v>
      </c>
      <c r="D108" s="20">
        <v>4.4</v>
      </c>
      <c r="E108" s="109">
        <f t="shared" si="3"/>
        <v>3.074772886093641</v>
      </c>
      <c r="F108" s="70">
        <v>143.1</v>
      </c>
    </row>
    <row r="109" spans="1:6" ht="12.75" customHeight="1">
      <c r="A109" s="14" t="s">
        <v>161</v>
      </c>
      <c r="B109" s="13" t="s">
        <v>90</v>
      </c>
      <c r="C109" s="23" t="s">
        <v>4</v>
      </c>
      <c r="D109" s="18">
        <v>0</v>
      </c>
      <c r="E109" s="76" t="e">
        <f t="shared" si="3"/>
        <v>#DIV/0!</v>
      </c>
      <c r="F109" s="70">
        <v>0</v>
      </c>
    </row>
    <row r="110" spans="1:6" ht="12.75">
      <c r="A110" s="14"/>
      <c r="B110" s="54" t="s">
        <v>72</v>
      </c>
      <c r="C110" s="25" t="s">
        <v>4</v>
      </c>
      <c r="D110" s="18">
        <v>0</v>
      </c>
      <c r="E110" s="76" t="e">
        <f t="shared" si="3"/>
        <v>#DIV/0!</v>
      </c>
      <c r="F110" s="70">
        <v>0</v>
      </c>
    </row>
    <row r="111" spans="1:6" ht="12.75">
      <c r="A111" s="14" t="s">
        <v>162</v>
      </c>
      <c r="B111" s="50" t="s">
        <v>44</v>
      </c>
      <c r="C111" s="25" t="s">
        <v>222</v>
      </c>
      <c r="D111" s="20">
        <v>0</v>
      </c>
      <c r="E111" s="70" t="e">
        <f t="shared" si="3"/>
        <v>#DIV/0!</v>
      </c>
      <c r="F111" s="70">
        <v>0</v>
      </c>
    </row>
    <row r="112" spans="1:6" ht="12.75">
      <c r="A112" s="14"/>
      <c r="B112" s="54" t="s">
        <v>73</v>
      </c>
      <c r="C112" s="25" t="s">
        <v>222</v>
      </c>
      <c r="D112" s="18">
        <v>0</v>
      </c>
      <c r="E112" s="76" t="e">
        <f t="shared" si="3"/>
        <v>#DIV/0!</v>
      </c>
      <c r="F112" s="70">
        <v>0</v>
      </c>
    </row>
    <row r="113" spans="1:6" ht="57" customHeight="1">
      <c r="A113" s="14" t="s">
        <v>163</v>
      </c>
      <c r="B113" s="13" t="s">
        <v>236</v>
      </c>
      <c r="C113" s="23" t="s">
        <v>7</v>
      </c>
      <c r="D113" s="18">
        <v>0</v>
      </c>
      <c r="E113" s="108">
        <v>0</v>
      </c>
      <c r="F113" s="70">
        <v>0</v>
      </c>
    </row>
    <row r="114" spans="1:6" ht="12.75">
      <c r="A114" s="14" t="s">
        <v>164</v>
      </c>
      <c r="B114" s="13" t="s">
        <v>107</v>
      </c>
      <c r="C114" s="23" t="s">
        <v>47</v>
      </c>
      <c r="D114" s="18">
        <v>1</v>
      </c>
      <c r="E114" s="19">
        <v>1</v>
      </c>
      <c r="F114" s="70">
        <f>AVERAGE(D114/E114*100)</f>
        <v>100</v>
      </c>
    </row>
    <row r="115" spans="1:6" ht="15" customHeight="1">
      <c r="A115" s="14"/>
      <c r="B115" s="54" t="s">
        <v>154</v>
      </c>
      <c r="C115" s="23" t="s">
        <v>47</v>
      </c>
      <c r="D115" s="20">
        <v>1</v>
      </c>
      <c r="E115" s="13">
        <v>1</v>
      </c>
      <c r="F115" s="70">
        <f>AVERAGE(D115/E115*100)</f>
        <v>100</v>
      </c>
    </row>
    <row r="116" spans="1:6" ht="57" customHeight="1">
      <c r="A116" s="14" t="s">
        <v>165</v>
      </c>
      <c r="B116" s="13" t="s">
        <v>168</v>
      </c>
      <c r="C116" s="23" t="s">
        <v>216</v>
      </c>
      <c r="D116" s="86">
        <v>0</v>
      </c>
      <c r="E116" s="83">
        <v>0</v>
      </c>
      <c r="F116" s="84" t="e">
        <f>AVERAGE(D116/E116*100)</f>
        <v>#DIV/0!</v>
      </c>
    </row>
    <row r="117" spans="1:6" ht="15" customHeight="1">
      <c r="A117" s="14"/>
      <c r="B117" s="11" t="s">
        <v>10</v>
      </c>
      <c r="C117" s="12"/>
      <c r="D117" s="18"/>
      <c r="E117" s="19"/>
      <c r="F117" s="19"/>
    </row>
    <row r="118" spans="1:6" ht="12.75" customHeight="1">
      <c r="A118" s="14" t="s">
        <v>166</v>
      </c>
      <c r="B118" s="21" t="s">
        <v>75</v>
      </c>
      <c r="C118" s="12" t="s">
        <v>47</v>
      </c>
      <c r="D118" s="18"/>
      <c r="E118" s="19"/>
      <c r="F118" s="70" t="e">
        <f aca="true" t="shared" si="4" ref="F118:F125">AVERAGE(D118/E118*100)</f>
        <v>#DIV/0!</v>
      </c>
    </row>
    <row r="119" spans="1:6" ht="12.75">
      <c r="A119" s="14"/>
      <c r="B119" s="54" t="s">
        <v>154</v>
      </c>
      <c r="C119" s="12" t="s">
        <v>47</v>
      </c>
      <c r="D119" s="18"/>
      <c r="E119" s="19"/>
      <c r="F119" s="70" t="e">
        <f t="shared" si="4"/>
        <v>#DIV/0!</v>
      </c>
    </row>
    <row r="120" spans="1:6" ht="25.5">
      <c r="A120" s="14" t="s">
        <v>167</v>
      </c>
      <c r="B120" s="13" t="s">
        <v>100</v>
      </c>
      <c r="C120" s="15" t="s">
        <v>216</v>
      </c>
      <c r="D120" s="18">
        <v>401.5</v>
      </c>
      <c r="E120" s="108">
        <f>AVERAGE(D120/F120*100)</f>
        <v>331.8181818181818</v>
      </c>
      <c r="F120" s="70">
        <v>121</v>
      </c>
    </row>
    <row r="121" spans="1:6" ht="25.5">
      <c r="A121" s="14"/>
      <c r="B121" s="16" t="s">
        <v>11</v>
      </c>
      <c r="C121" s="15" t="s">
        <v>5</v>
      </c>
      <c r="D121" s="18"/>
      <c r="E121" s="19"/>
      <c r="F121" s="70" t="e">
        <f t="shared" si="4"/>
        <v>#DIV/0!</v>
      </c>
    </row>
    <row r="122" spans="1:6" ht="12.75" customHeight="1">
      <c r="A122" s="14" t="s">
        <v>169</v>
      </c>
      <c r="B122" s="21" t="s">
        <v>74</v>
      </c>
      <c r="C122" s="12" t="s">
        <v>47</v>
      </c>
      <c r="D122" s="18"/>
      <c r="E122" s="19"/>
      <c r="F122" s="70" t="e">
        <f t="shared" si="4"/>
        <v>#DIV/0!</v>
      </c>
    </row>
    <row r="123" spans="1:6" ht="12.75">
      <c r="A123" s="14"/>
      <c r="B123" s="54" t="s">
        <v>154</v>
      </c>
      <c r="C123" s="12" t="s">
        <v>47</v>
      </c>
      <c r="D123" s="18"/>
      <c r="E123" s="19"/>
      <c r="F123" s="70" t="e">
        <f t="shared" si="4"/>
        <v>#DIV/0!</v>
      </c>
    </row>
    <row r="124" spans="1:6" ht="25.5">
      <c r="A124" s="14" t="s">
        <v>170</v>
      </c>
      <c r="B124" s="13" t="s">
        <v>101</v>
      </c>
      <c r="C124" s="12" t="s">
        <v>216</v>
      </c>
      <c r="D124" s="18">
        <v>0.3</v>
      </c>
      <c r="E124" s="108">
        <f>AVERAGE(D124/F124*100)</f>
        <v>1.7751479289940828</v>
      </c>
      <c r="F124" s="70">
        <v>16.9</v>
      </c>
    </row>
    <row r="125" spans="1:6" ht="25.5">
      <c r="A125" s="14"/>
      <c r="B125" s="16" t="s">
        <v>11</v>
      </c>
      <c r="C125" s="15" t="s">
        <v>5</v>
      </c>
      <c r="D125" s="18"/>
      <c r="E125" s="110"/>
      <c r="F125" s="70" t="e">
        <f t="shared" si="4"/>
        <v>#DIV/0!</v>
      </c>
    </row>
    <row r="126" spans="1:6" ht="25.5">
      <c r="A126" s="14" t="s">
        <v>171</v>
      </c>
      <c r="B126" s="13" t="s">
        <v>102</v>
      </c>
      <c r="C126" s="12" t="s">
        <v>216</v>
      </c>
      <c r="D126" s="73">
        <v>28</v>
      </c>
      <c r="E126" s="111">
        <f>AVERAGE(D126/F126*100)</f>
        <v>27.053140096618357</v>
      </c>
      <c r="F126" s="70">
        <v>103.5</v>
      </c>
    </row>
    <row r="127" spans="1:6" ht="25.5">
      <c r="A127" s="14"/>
      <c r="B127" s="16" t="s">
        <v>11</v>
      </c>
      <c r="C127" s="15" t="s">
        <v>5</v>
      </c>
      <c r="D127" s="18"/>
      <c r="E127" s="74"/>
      <c r="F127" s="22" t="s">
        <v>6</v>
      </c>
    </row>
    <row r="128" spans="1:6" ht="15" customHeight="1">
      <c r="A128" s="14"/>
      <c r="B128" s="11" t="s">
        <v>54</v>
      </c>
      <c r="C128" s="23"/>
      <c r="D128" s="20"/>
      <c r="E128" s="13"/>
      <c r="F128" s="13"/>
    </row>
    <row r="129" spans="1:6" ht="12.75">
      <c r="A129" s="56" t="s">
        <v>172</v>
      </c>
      <c r="B129" s="13" t="s">
        <v>45</v>
      </c>
      <c r="C129" s="23" t="s">
        <v>30</v>
      </c>
      <c r="D129" s="18">
        <v>0</v>
      </c>
      <c r="E129" s="19">
        <v>0</v>
      </c>
      <c r="F129" s="19">
        <v>0</v>
      </c>
    </row>
    <row r="130" spans="1:6" ht="12.75">
      <c r="A130" s="56" t="s">
        <v>173</v>
      </c>
      <c r="B130" s="13" t="s">
        <v>46</v>
      </c>
      <c r="C130" s="23" t="s">
        <v>47</v>
      </c>
      <c r="D130" s="18"/>
      <c r="E130" s="19"/>
      <c r="F130" s="19"/>
    </row>
    <row r="131" spans="1:6" ht="12.75">
      <c r="A131" s="56" t="s">
        <v>174</v>
      </c>
      <c r="B131" s="13" t="s">
        <v>48</v>
      </c>
      <c r="C131" s="23" t="s">
        <v>5</v>
      </c>
      <c r="D131" s="18"/>
      <c r="E131" s="19"/>
      <c r="F131" s="19"/>
    </row>
    <row r="132" spans="1:6" ht="12.75">
      <c r="A132" s="56" t="s">
        <v>175</v>
      </c>
      <c r="B132" s="21" t="s">
        <v>49</v>
      </c>
      <c r="C132" s="23" t="s">
        <v>50</v>
      </c>
      <c r="D132" s="18"/>
      <c r="E132" s="19"/>
      <c r="F132" s="19"/>
    </row>
    <row r="133" spans="1:7" ht="51">
      <c r="A133" s="56" t="s">
        <v>176</v>
      </c>
      <c r="B133" s="21" t="s">
        <v>181</v>
      </c>
      <c r="C133" s="25" t="s">
        <v>216</v>
      </c>
      <c r="D133" s="86">
        <v>0</v>
      </c>
      <c r="E133" s="83">
        <v>0</v>
      </c>
      <c r="F133" s="84"/>
      <c r="G133" s="85"/>
    </row>
    <row r="134" spans="1:7" ht="12.75">
      <c r="A134" s="56"/>
      <c r="B134" s="52" t="s">
        <v>16</v>
      </c>
      <c r="C134" s="25"/>
      <c r="D134" s="86">
        <v>0</v>
      </c>
      <c r="E134" s="83"/>
      <c r="F134" s="83"/>
      <c r="G134" s="85"/>
    </row>
    <row r="135" spans="1:7" ht="12.75">
      <c r="A135" s="56"/>
      <c r="B135" s="54" t="s">
        <v>182</v>
      </c>
      <c r="C135" s="25" t="s">
        <v>216</v>
      </c>
      <c r="D135" s="86"/>
      <c r="E135" s="83">
        <v>0</v>
      </c>
      <c r="F135" s="84"/>
      <c r="G135" s="85"/>
    </row>
    <row r="136" spans="1:6" ht="12.75">
      <c r="A136" s="56"/>
      <c r="B136" s="54" t="s">
        <v>183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184</v>
      </c>
      <c r="C137" s="25" t="s">
        <v>7</v>
      </c>
      <c r="D137" s="18"/>
      <c r="E137" s="19"/>
      <c r="F137" s="19"/>
    </row>
    <row r="138" spans="1:6" ht="12.75">
      <c r="A138" s="56"/>
      <c r="B138" s="54" t="s">
        <v>185</v>
      </c>
      <c r="C138" s="25" t="s">
        <v>7</v>
      </c>
      <c r="D138" s="18"/>
      <c r="E138" s="19"/>
      <c r="F138" s="19"/>
    </row>
    <row r="139" spans="1:6" ht="12.75">
      <c r="A139" s="56" t="s">
        <v>177</v>
      </c>
      <c r="B139" s="21" t="s">
        <v>51</v>
      </c>
      <c r="C139" s="23" t="s">
        <v>52</v>
      </c>
      <c r="D139" s="18"/>
      <c r="E139" s="19"/>
      <c r="F139" s="19"/>
    </row>
    <row r="140" spans="1:6" ht="12.75">
      <c r="A140" s="56"/>
      <c r="B140" s="54" t="s">
        <v>180</v>
      </c>
      <c r="C140" s="23" t="s">
        <v>52</v>
      </c>
      <c r="D140" s="18"/>
      <c r="E140" s="19"/>
      <c r="F140" s="19"/>
    </row>
    <row r="141" spans="1:6" ht="15" customHeight="1">
      <c r="A141" s="14"/>
      <c r="B141" s="11" t="s">
        <v>38</v>
      </c>
      <c r="C141" s="23"/>
      <c r="D141" s="18"/>
      <c r="E141" s="19"/>
      <c r="F141" s="22"/>
    </row>
    <row r="142" spans="1:6" ht="25.5">
      <c r="A142" s="14" t="s">
        <v>178</v>
      </c>
      <c r="B142" s="21" t="s">
        <v>237</v>
      </c>
      <c r="C142" s="23" t="s">
        <v>216</v>
      </c>
      <c r="D142" s="64">
        <v>3326.5</v>
      </c>
      <c r="E142" s="112">
        <f>AVERAGE(D142/F142*100)</f>
        <v>1863.5854341736697</v>
      </c>
      <c r="F142" s="72">
        <v>178.5</v>
      </c>
    </row>
    <row r="143" spans="1:6" ht="25.5">
      <c r="A143" s="14"/>
      <c r="B143" s="16" t="s">
        <v>14</v>
      </c>
      <c r="C143" s="25" t="s">
        <v>5</v>
      </c>
      <c r="D143" s="64"/>
      <c r="E143" s="65"/>
      <c r="F143" s="66" t="s">
        <v>6</v>
      </c>
    </row>
    <row r="144" spans="1:6" ht="12.75">
      <c r="A144" s="14"/>
      <c r="B144" s="63" t="s">
        <v>189</v>
      </c>
      <c r="C144" s="25"/>
      <c r="D144" s="64"/>
      <c r="E144" s="65"/>
      <c r="F144" s="66"/>
    </row>
    <row r="145" spans="1:6" ht="12.75">
      <c r="A145" s="14"/>
      <c r="B145" s="62" t="s">
        <v>190</v>
      </c>
      <c r="C145" s="23" t="s">
        <v>7</v>
      </c>
      <c r="D145" s="64"/>
      <c r="E145" s="65"/>
      <c r="F145" s="72"/>
    </row>
    <row r="146" spans="1:6" ht="12.75">
      <c r="A146" s="14"/>
      <c r="B146" s="62" t="s">
        <v>191</v>
      </c>
      <c r="C146" s="23" t="s">
        <v>7</v>
      </c>
      <c r="D146" s="64"/>
      <c r="E146" s="65"/>
      <c r="F146" s="66"/>
    </row>
    <row r="147" spans="1:6" ht="12.75">
      <c r="A147" s="14"/>
      <c r="B147" s="62" t="s">
        <v>192</v>
      </c>
      <c r="C147" s="23" t="s">
        <v>7</v>
      </c>
      <c r="D147" s="64"/>
      <c r="E147" s="65"/>
      <c r="F147" s="72"/>
    </row>
    <row r="148" spans="1:6" ht="25.5">
      <c r="A148" s="14"/>
      <c r="B148" s="62" t="s">
        <v>193</v>
      </c>
      <c r="C148" s="23" t="s">
        <v>7</v>
      </c>
      <c r="D148" s="64"/>
      <c r="E148" s="65"/>
      <c r="F148" s="72"/>
    </row>
    <row r="149" spans="1:6" ht="12.75">
      <c r="A149" s="14"/>
      <c r="B149" s="54" t="s">
        <v>194</v>
      </c>
      <c r="C149" s="23" t="s">
        <v>7</v>
      </c>
      <c r="D149" s="64"/>
      <c r="E149" s="65"/>
      <c r="F149" s="66"/>
    </row>
    <row r="150" spans="1:6" ht="12.75">
      <c r="A150" s="14"/>
      <c r="B150" s="54" t="s">
        <v>195</v>
      </c>
      <c r="C150" s="23" t="s">
        <v>7</v>
      </c>
      <c r="D150" s="64"/>
      <c r="E150" s="65"/>
      <c r="F150" s="72"/>
    </row>
    <row r="151" spans="1:6" ht="12.75">
      <c r="A151" s="14"/>
      <c r="B151" s="54" t="s">
        <v>196</v>
      </c>
      <c r="C151" s="23" t="s">
        <v>7</v>
      </c>
      <c r="D151" s="64"/>
      <c r="E151" s="65"/>
      <c r="F151" s="66"/>
    </row>
    <row r="152" spans="1:6" ht="12.75">
      <c r="A152" s="14"/>
      <c r="B152" s="54" t="s">
        <v>197</v>
      </c>
      <c r="C152" s="23" t="s">
        <v>7</v>
      </c>
      <c r="D152" s="64"/>
      <c r="E152" s="65"/>
      <c r="F152" s="66"/>
    </row>
    <row r="153" spans="1:6" ht="25.5">
      <c r="A153" s="14"/>
      <c r="B153" s="54" t="s">
        <v>198</v>
      </c>
      <c r="C153" s="23" t="s">
        <v>7</v>
      </c>
      <c r="D153" s="64"/>
      <c r="E153" s="65"/>
      <c r="F153" s="66"/>
    </row>
    <row r="154" spans="1:6" ht="15" customHeight="1">
      <c r="A154" s="14"/>
      <c r="B154" s="80" t="s">
        <v>62</v>
      </c>
      <c r="C154" s="23"/>
      <c r="D154" s="67"/>
      <c r="E154" s="68"/>
      <c r="F154" s="68"/>
    </row>
    <row r="155" spans="1:6" ht="42.75" customHeight="1">
      <c r="A155" s="14" t="s">
        <v>179</v>
      </c>
      <c r="B155" s="17" t="s">
        <v>238</v>
      </c>
      <c r="C155" s="25" t="s">
        <v>216</v>
      </c>
      <c r="D155" s="64">
        <v>5588.1</v>
      </c>
      <c r="E155" s="113">
        <f>AVERAGE(D155/F155*100)</f>
        <v>5306.837606837607</v>
      </c>
      <c r="F155" s="70">
        <v>105.3</v>
      </c>
    </row>
    <row r="156" spans="1:6" ht="12.75">
      <c r="A156" s="14" t="s">
        <v>186</v>
      </c>
      <c r="B156" s="13" t="s">
        <v>103</v>
      </c>
      <c r="C156" s="25" t="s">
        <v>216</v>
      </c>
      <c r="D156" s="64">
        <v>5660.5</v>
      </c>
      <c r="E156" s="114">
        <f>AVERAGE(D156/F156*100)</f>
        <v>5360.32196969697</v>
      </c>
      <c r="F156" s="70">
        <v>105.6</v>
      </c>
    </row>
    <row r="157" spans="1:6" ht="12.75">
      <c r="A157" s="14" t="s">
        <v>187</v>
      </c>
      <c r="B157" s="13" t="s">
        <v>104</v>
      </c>
      <c r="C157" s="25" t="s">
        <v>216</v>
      </c>
      <c r="D157" s="64">
        <v>72.4</v>
      </c>
      <c r="E157" s="106">
        <f>AVERAGE(D157/F157*100)</f>
        <v>53.62962962962964</v>
      </c>
      <c r="F157" s="71">
        <v>135</v>
      </c>
    </row>
    <row r="158" spans="1:6" ht="12.75">
      <c r="A158" s="14" t="s">
        <v>188</v>
      </c>
      <c r="B158" s="13" t="s">
        <v>105</v>
      </c>
      <c r="C158" s="25" t="s">
        <v>5</v>
      </c>
      <c r="D158" s="64">
        <v>21.1</v>
      </c>
      <c r="E158" s="86">
        <v>19</v>
      </c>
      <c r="F158" s="71">
        <f>AVERAGE(D158/E158*100)</f>
        <v>111.05263157894738</v>
      </c>
    </row>
    <row r="159" spans="1:6" ht="12.75">
      <c r="A159" s="14" t="s">
        <v>199</v>
      </c>
      <c r="B159" s="13" t="s">
        <v>113</v>
      </c>
      <c r="C159" s="25" t="s">
        <v>216</v>
      </c>
      <c r="D159" s="64">
        <v>7534.9</v>
      </c>
      <c r="E159" s="86">
        <v>4566.2</v>
      </c>
      <c r="F159" s="71">
        <f>AVERAGE(D159/E159*100)</f>
        <v>165.01467303228068</v>
      </c>
    </row>
    <row r="160" spans="1:6" ht="12.75">
      <c r="A160" s="14"/>
      <c r="B160" s="54" t="s">
        <v>112</v>
      </c>
      <c r="C160" s="25" t="s">
        <v>216</v>
      </c>
      <c r="D160" s="64">
        <v>169.7</v>
      </c>
      <c r="E160" s="86">
        <v>106.1</v>
      </c>
      <c r="F160" s="71">
        <f>AVERAGE(D160/E160*100)</f>
        <v>159.9434495758718</v>
      </c>
    </row>
    <row r="161" spans="1:6" ht="12.75">
      <c r="A161" s="14" t="s">
        <v>200</v>
      </c>
      <c r="B161" s="13" t="s">
        <v>114</v>
      </c>
      <c r="C161" s="25" t="s">
        <v>216</v>
      </c>
      <c r="D161" s="75">
        <v>5639.5</v>
      </c>
      <c r="E161" s="117">
        <v>2304.2</v>
      </c>
      <c r="F161" s="71">
        <f>AVERAGE(D161/E161*100)</f>
        <v>244.7487197291902</v>
      </c>
    </row>
    <row r="162" spans="1:6" ht="12.75">
      <c r="A162" s="14"/>
      <c r="B162" s="54" t="s">
        <v>112</v>
      </c>
      <c r="C162" s="25" t="s">
        <v>216</v>
      </c>
      <c r="D162" s="64">
        <v>12.3</v>
      </c>
      <c r="E162" s="86">
        <v>9</v>
      </c>
      <c r="F162" s="71">
        <f>AVERAGE(D162/E162*100)</f>
        <v>136.66666666666666</v>
      </c>
    </row>
    <row r="163" spans="1:6" ht="15" customHeight="1">
      <c r="A163" s="14"/>
      <c r="B163" s="11" t="s">
        <v>91</v>
      </c>
      <c r="C163" s="12"/>
      <c r="D163" s="89"/>
      <c r="E163" s="78"/>
      <c r="F163" s="78"/>
    </row>
    <row r="164" spans="1:6" ht="25.5">
      <c r="A164" s="14" t="s">
        <v>201</v>
      </c>
      <c r="B164" s="13" t="s">
        <v>239</v>
      </c>
      <c r="C164" s="88" t="s">
        <v>8</v>
      </c>
      <c r="D164" s="64">
        <v>42515</v>
      </c>
      <c r="E164" s="115">
        <f>AVERAGE(D164/F164*100)</f>
        <v>35756.938603868795</v>
      </c>
      <c r="F164" s="70">
        <v>118.9</v>
      </c>
    </row>
    <row r="165" spans="1:6" ht="27" customHeight="1">
      <c r="A165" s="14" t="s">
        <v>202</v>
      </c>
      <c r="B165" s="17" t="s">
        <v>234</v>
      </c>
      <c r="C165" s="87" t="s">
        <v>7</v>
      </c>
      <c r="D165" s="96">
        <v>0</v>
      </c>
      <c r="E165" s="100">
        <v>0</v>
      </c>
      <c r="F165" s="98" t="e">
        <f>AVERAGE(D165/E165*100)</f>
        <v>#DIV/0!</v>
      </c>
    </row>
    <row r="166" spans="1:8" ht="27" customHeight="1">
      <c r="A166" s="14" t="s">
        <v>203</v>
      </c>
      <c r="B166" s="17" t="s">
        <v>111</v>
      </c>
      <c r="C166" s="87" t="s">
        <v>47</v>
      </c>
      <c r="D166" s="20">
        <v>0</v>
      </c>
      <c r="E166" s="101">
        <v>0</v>
      </c>
      <c r="F166" s="71" t="e">
        <f>AVERAGE(D166/E166*100)</f>
        <v>#DIV/0!</v>
      </c>
      <c r="H166" s="90"/>
    </row>
    <row r="167" spans="1:8" ht="27" customHeight="1">
      <c r="A167" s="14" t="s">
        <v>204</v>
      </c>
      <c r="B167" s="17" t="s">
        <v>115</v>
      </c>
      <c r="C167" s="87" t="s">
        <v>52</v>
      </c>
      <c r="D167" s="97">
        <v>0</v>
      </c>
      <c r="E167" s="102">
        <v>0</v>
      </c>
      <c r="F167" s="98" t="e">
        <f>AVERAGE(D167/E167*100)</f>
        <v>#DIV/0!</v>
      </c>
      <c r="H167" s="90"/>
    </row>
    <row r="168" spans="1:6" ht="38.25">
      <c r="A168" s="14" t="s">
        <v>205</v>
      </c>
      <c r="B168" s="13" t="s">
        <v>240</v>
      </c>
      <c r="C168" s="87" t="s">
        <v>4</v>
      </c>
      <c r="D168" s="18">
        <v>206</v>
      </c>
      <c r="E168" s="116">
        <f>AVERAGE(D168/F168*100)</f>
        <v>234.0909090909091</v>
      </c>
      <c r="F168" s="98">
        <v>88</v>
      </c>
    </row>
    <row r="169" spans="1:6" ht="12.75">
      <c r="A169" s="14" t="s">
        <v>206</v>
      </c>
      <c r="B169" s="13" t="s">
        <v>117</v>
      </c>
      <c r="C169" s="15" t="s">
        <v>5</v>
      </c>
      <c r="D169" s="18">
        <v>0.5</v>
      </c>
      <c r="E169" s="103">
        <v>0.5</v>
      </c>
      <c r="F169" s="99">
        <f>AVERAGE(D169/E169*100)</f>
        <v>100</v>
      </c>
    </row>
    <row r="170" spans="1:6" ht="9" customHeight="1">
      <c r="A170" s="26"/>
      <c r="B170" s="27"/>
      <c r="C170" s="30"/>
      <c r="D170" s="28"/>
      <c r="E170" s="29"/>
      <c r="F170" s="29"/>
    </row>
    <row r="171" spans="1:6" ht="12.75">
      <c r="A171" s="31" t="s">
        <v>53</v>
      </c>
      <c r="B171" s="27"/>
      <c r="C171" s="32"/>
      <c r="D171" s="33"/>
      <c r="E171" s="27"/>
      <c r="F171" s="27"/>
    </row>
    <row r="172" spans="1:6" ht="12.75">
      <c r="A172" s="122" t="s">
        <v>95</v>
      </c>
      <c r="B172" s="122"/>
      <c r="C172" s="122"/>
      <c r="D172" s="122"/>
      <c r="E172" s="122"/>
      <c r="F172" s="122"/>
    </row>
    <row r="173" spans="1:6" ht="14.25">
      <c r="A173" s="34"/>
      <c r="B173" s="34"/>
      <c r="C173" s="34"/>
      <c r="D173" s="34"/>
      <c r="E173" s="34"/>
      <c r="F173" s="34"/>
    </row>
    <row r="174" spans="1:6" s="38" customFormat="1" ht="12.75">
      <c r="A174" s="35"/>
      <c r="B174" s="36"/>
      <c r="C174" s="37"/>
      <c r="D174" s="37"/>
      <c r="E174" s="36"/>
      <c r="F174" s="36"/>
    </row>
    <row r="175" spans="1:6" s="43" customFormat="1" ht="12.75">
      <c r="A175" s="57"/>
      <c r="B175" s="29"/>
      <c r="C175" s="58"/>
      <c r="D175" s="59"/>
      <c r="E175" s="29"/>
      <c r="F175" s="29"/>
    </row>
    <row r="176" spans="1:6" s="43" customFormat="1" ht="12.75">
      <c r="A176" s="39" t="s">
        <v>110</v>
      </c>
      <c r="B176" s="40" t="s">
        <v>214</v>
      </c>
      <c r="C176" s="41"/>
      <c r="D176" s="42"/>
      <c r="E176" s="40"/>
      <c r="F176" s="40"/>
    </row>
    <row r="177" spans="1:6" s="43" customFormat="1" ht="12.75">
      <c r="A177" s="39" t="s">
        <v>106</v>
      </c>
      <c r="B177" s="40" t="s">
        <v>232</v>
      </c>
      <c r="C177" s="41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  <row r="193" spans="1:6" s="43" customFormat="1" ht="12.75">
      <c r="A193" s="39"/>
      <c r="B193" s="40"/>
      <c r="C193" s="44"/>
      <c r="D193" s="42"/>
      <c r="E193" s="40"/>
      <c r="F193" s="40"/>
    </row>
  </sheetData>
  <sheetProtection/>
  <mergeCells count="8">
    <mergeCell ref="A5:F5"/>
    <mergeCell ref="A6:F6"/>
    <mergeCell ref="A7:B7"/>
    <mergeCell ref="A172:F172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2022-03-03T11:03:21Z</cp:lastPrinted>
  <dcterms:created xsi:type="dcterms:W3CDTF">2004-12-27T07:54:16Z</dcterms:created>
  <dcterms:modified xsi:type="dcterms:W3CDTF">2023-03-10T06:23:39Z</dcterms:modified>
  <cp:category/>
  <cp:version/>
  <cp:contentType/>
  <cp:contentStatus/>
</cp:coreProperties>
</file>